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5月" sheetId="4" r:id="rId1"/>
    <sheet name="Sheet1" sheetId="1" r:id="rId2"/>
    <sheet name="Sheet2" sheetId="2" r:id="rId3"/>
    <sheet name="Sheet3" sheetId="3" r:id="rId4"/>
  </sheets>
  <definedNames>
    <definedName name="_xlnm.Print_Area" localSheetId="0">'2022年5月'!$A$1:$L$35</definedName>
  </definedNames>
  <calcPr calcId="124519" iterate="1"/>
</workbook>
</file>

<file path=xl/calcChain.xml><?xml version="1.0" encoding="utf-8"?>
<calcChain xmlns="http://schemas.openxmlformats.org/spreadsheetml/2006/main">
  <c r="C6" i="4"/>
  <c r="E6"/>
  <c r="F6" s="1"/>
  <c r="G6" s="1"/>
  <c r="H6"/>
  <c r="J6"/>
  <c r="K6"/>
  <c r="F7"/>
  <c r="G7" s="1"/>
  <c r="J7"/>
  <c r="K7"/>
  <c r="F8"/>
  <c r="G8"/>
  <c r="J8"/>
  <c r="K8"/>
  <c r="F9"/>
  <c r="G9"/>
  <c r="J9"/>
  <c r="K9"/>
  <c r="F10"/>
  <c r="G10"/>
  <c r="J10"/>
  <c r="K10"/>
  <c r="F11"/>
  <c r="G11"/>
  <c r="J11"/>
  <c r="K11"/>
  <c r="F12"/>
  <c r="G12"/>
  <c r="J12"/>
  <c r="K12"/>
  <c r="F13"/>
  <c r="G13"/>
  <c r="J13"/>
  <c r="K13"/>
  <c r="F14"/>
  <c r="G14"/>
  <c r="J14"/>
  <c r="K14"/>
  <c r="F15"/>
  <c r="G15"/>
  <c r="J15"/>
  <c r="K15"/>
  <c r="F16"/>
  <c r="G16"/>
  <c r="J16"/>
  <c r="K16"/>
  <c r="F17"/>
  <c r="G17"/>
  <c r="J17"/>
  <c r="F18"/>
  <c r="G18"/>
  <c r="J18"/>
  <c r="F19"/>
  <c r="G19" s="1"/>
  <c r="J19"/>
  <c r="K19"/>
  <c r="C21"/>
  <c r="E21"/>
  <c r="F21" s="1"/>
  <c r="G21" s="1"/>
  <c r="H21"/>
  <c r="J21" s="1"/>
  <c r="K21" s="1"/>
  <c r="I21"/>
  <c r="F22"/>
  <c r="G22"/>
  <c r="J22"/>
  <c r="K22"/>
  <c r="F23"/>
  <c r="G23"/>
  <c r="J23"/>
  <c r="K23"/>
  <c r="F24"/>
  <c r="G24"/>
  <c r="J24"/>
  <c r="K24"/>
  <c r="F25"/>
  <c r="G25"/>
  <c r="J25"/>
  <c r="K25"/>
  <c r="F26"/>
  <c r="G26"/>
  <c r="J26"/>
  <c r="K26"/>
  <c r="F27"/>
  <c r="G27" s="1"/>
  <c r="J27"/>
  <c r="K27"/>
  <c r="F28"/>
  <c r="G28" s="1"/>
  <c r="J28"/>
  <c r="K28"/>
  <c r="C30"/>
  <c r="F30" s="1"/>
  <c r="G30" s="1"/>
  <c r="E30"/>
  <c r="H30"/>
  <c r="J30" s="1"/>
  <c r="K30" s="1"/>
  <c r="I30"/>
  <c r="F31"/>
  <c r="G31"/>
  <c r="J31"/>
  <c r="K31"/>
  <c r="F32"/>
  <c r="G32" s="1"/>
  <c r="J32"/>
  <c r="K32"/>
  <c r="J33"/>
  <c r="C34"/>
  <c r="F34" s="1"/>
  <c r="G34" s="1"/>
  <c r="E34"/>
  <c r="H34"/>
  <c r="I34"/>
  <c r="J34" s="1"/>
  <c r="K34" s="1"/>
</calcChain>
</file>

<file path=xl/sharedStrings.xml><?xml version="1.0" encoding="utf-8"?>
<sst xmlns="http://schemas.openxmlformats.org/spreadsheetml/2006/main" count="66" uniqueCount="53">
  <si>
    <t xml:space="preserve">    </t>
  </si>
  <si>
    <t>陆丰市财政局国库股</t>
  </si>
  <si>
    <t>注：2022年度预算草案还未通过人大决议，故本表没有反映年度预算数和占比数。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</si>
  <si>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</si>
  <si>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</si>
  <si>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</si>
  <si>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</si>
  <si>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</si>
  <si>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</si>
  <si>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</si>
  <si>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</si>
  <si>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</si>
  <si>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</si>
  <si>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</si>
  <si>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</si>
  <si>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</si>
  <si>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</si>
  <si>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</si>
  <si>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</si>
  <si>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</si>
  <si>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</si>
  <si>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</si>
  <si>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</si>
  <si>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</si>
  <si>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</si>
  <si>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</si>
  <si>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</si>
  <si>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</si>
  <si>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</si>
  <si>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</si>
  <si>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</si>
  <si>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</si>
  <si>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</si>
  <si>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</si>
  <si>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</si>
  <si>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</si>
  <si>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</si>
  <si>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</si>
  <si>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</si>
  <si>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</si>
  <si>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</si>
  <si>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</si>
  <si>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</si>
  <si>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</si>
  <si>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</si>
  <si>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</si>
  <si>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</si>
  <si>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</si>
  <si>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</si>
  <si>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</si>
  <si>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</si>
  <si>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</si>
  <si>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5 月 财 政 预 算 收 入 完 成 情 况 表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</si>
</sst>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sz val="2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2" borderId="0" xfId="1" applyNumberFormat="1" applyFont="1" applyFill="1">
      <alignment vertical="center"/>
    </xf>
    <xf numFmtId="177" fontId="2" fillId="2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0" fontId="2" fillId="2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177" fontId="2" fillId="2" borderId="0" xfId="1" applyNumberForma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2" borderId="4" xfId="1" applyNumberFormat="1" applyFont="1" applyFill="1" applyBorder="1" applyAlignment="1">
      <alignment horizontal="right" vertical="center"/>
    </xf>
    <xf numFmtId="177" fontId="3" fillId="2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0" fontId="3" fillId="0" borderId="5" xfId="1" applyNumberFormat="1" applyFont="1" applyFill="1" applyBorder="1">
      <alignment vertical="center"/>
    </xf>
    <xf numFmtId="177" fontId="3" fillId="0" borderId="4" xfId="1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81" fontId="3" fillId="0" borderId="7" xfId="1" applyNumberFormat="1" applyFont="1" applyFill="1" applyBorder="1">
      <alignment vertical="center"/>
    </xf>
    <xf numFmtId="179" fontId="2" fillId="0" borderId="8" xfId="1" applyNumberFormat="1" applyFont="1" applyFill="1" applyBorder="1">
      <alignment vertical="center"/>
    </xf>
    <xf numFmtId="177" fontId="2" fillId="0" borderId="8" xfId="1" applyNumberFormat="1" applyFont="1" applyFill="1" applyBorder="1">
      <alignment vertical="center"/>
    </xf>
    <xf numFmtId="182" fontId="3" fillId="2" borderId="9" xfId="1" applyNumberFormat="1" applyFont="1" applyFill="1" applyBorder="1">
      <alignment vertical="center"/>
    </xf>
    <xf numFmtId="177" fontId="3" fillId="2" borderId="9" xfId="1" applyNumberFormat="1" applyFont="1" applyFill="1" applyBorder="1">
      <alignment vertical="center"/>
    </xf>
    <xf numFmtId="179" fontId="3" fillId="0" borderId="8" xfId="1" applyNumberFormat="1" applyFont="1" applyFill="1" applyBorder="1">
      <alignment vertical="center"/>
    </xf>
    <xf numFmtId="177" fontId="3" fillId="0" borderId="8" xfId="1" applyNumberFormat="1" applyFont="1" applyFill="1" applyBorder="1">
      <alignment vertical="center"/>
    </xf>
    <xf numFmtId="180" fontId="3" fillId="0" borderId="8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77" fontId="2" fillId="2" borderId="9" xfId="1" applyNumberFormat="1" applyFont="1" applyFill="1" applyBorder="1">
      <alignment vertical="center"/>
    </xf>
    <xf numFmtId="182" fontId="2" fillId="2" borderId="9" xfId="1" applyNumberFormat="1" applyFont="1" applyFill="1" applyBorder="1">
      <alignment vertical="center"/>
    </xf>
    <xf numFmtId="180" fontId="2" fillId="0" borderId="8" xfId="1" applyNumberFormat="1" applyFont="1" applyFill="1" applyBorder="1">
      <alignment vertical="center"/>
    </xf>
    <xf numFmtId="182" fontId="2" fillId="0" borderId="9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176" fontId="3" fillId="2" borderId="9" xfId="1" applyNumberFormat="1" applyFont="1" applyFill="1" applyBorder="1">
      <alignment vertical="center"/>
    </xf>
    <xf numFmtId="182" fontId="3" fillId="2" borderId="9" xfId="1" applyNumberFormat="1" applyFont="1" applyFill="1" applyBorder="1" applyAlignment="1">
      <alignment horizontal="right" vertical="center"/>
    </xf>
    <xf numFmtId="0" fontId="2" fillId="0" borderId="10" xfId="1" applyFont="1" applyFill="1" applyBorder="1">
      <alignment vertical="center"/>
    </xf>
    <xf numFmtId="177" fontId="2" fillId="0" borderId="9" xfId="1" applyNumberFormat="1" applyFont="1" applyFill="1" applyBorder="1">
      <alignment vertical="center"/>
    </xf>
    <xf numFmtId="0" fontId="3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0" fontId="2" fillId="0" borderId="10" xfId="1" applyFont="1" applyFill="1" applyBorder="1" applyAlignment="1">
      <alignment horizontal="left"/>
    </xf>
    <xf numFmtId="181" fontId="3" fillId="2" borderId="8" xfId="1" applyNumberFormat="1" applyFont="1" applyFill="1" applyBorder="1">
      <alignment vertical="center"/>
    </xf>
    <xf numFmtId="181" fontId="3" fillId="0" borderId="8" xfId="1" applyNumberFormat="1" applyFont="1" applyFill="1" applyBorder="1">
      <alignment vertical="center"/>
    </xf>
    <xf numFmtId="0" fontId="3" fillId="0" borderId="11" xfId="1" applyFont="1" applyFill="1" applyBorder="1">
      <alignment vertical="center"/>
    </xf>
    <xf numFmtId="0" fontId="2" fillId="0" borderId="12" xfId="1" applyFill="1" applyBorder="1">
      <alignment vertic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176" fontId="2" fillId="2" borderId="8" xfId="1" applyNumberFormat="1" applyFont="1" applyFill="1" applyBorder="1" applyAlignment="1">
      <alignment horizontal="center"/>
    </xf>
    <xf numFmtId="177" fontId="2" fillId="2" borderId="8" xfId="1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178" fontId="4" fillId="0" borderId="8" xfId="1" applyNumberFormat="1" applyFont="1" applyFill="1" applyBorder="1" applyAlignment="1">
      <alignment horizontal="center"/>
    </xf>
    <xf numFmtId="0" fontId="2" fillId="0" borderId="13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4" xfId="1" applyFill="1" applyBorder="1" applyAlignment="1">
      <alignment horizontal="center"/>
    </xf>
    <xf numFmtId="0" fontId="2" fillId="0" borderId="15" xfId="1" applyFill="1" applyBorder="1" applyAlignment="1">
      <alignment horizontal="center"/>
    </xf>
    <xf numFmtId="176" fontId="2" fillId="2" borderId="15" xfId="1" applyNumberFormat="1" applyFont="1" applyFill="1" applyBorder="1" applyAlignment="1">
      <alignment horizontal="center"/>
    </xf>
    <xf numFmtId="177" fontId="2" fillId="2" borderId="15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178" fontId="2" fillId="0" borderId="15" xfId="1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7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2" borderId="19" xfId="1" applyNumberFormat="1" applyFont="1" applyFill="1" applyBorder="1" applyAlignment="1">
      <alignment horizontal="center"/>
    </xf>
    <xf numFmtId="177" fontId="2" fillId="2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176" fontId="2" fillId="2" borderId="0" xfId="1" applyNumberFormat="1" applyFont="1" applyFill="1" applyBorder="1">
      <alignment vertical="center"/>
    </xf>
    <xf numFmtId="177" fontId="2" fillId="2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2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R44"/>
  <sheetViews>
    <sheetView tabSelected="1" workbookViewId="0">
      <selection activeCell="B26" sqref="B26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6" customWidth="1"/>
    <col min="4" max="4" width="13.5546875" style="7" customWidth="1"/>
    <col min="5" max="5" width="13.5546875" style="6" customWidth="1"/>
    <col min="6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4" width="10" style="2" customWidth="1"/>
    <col min="175" max="16384" width="8.88671875" style="1"/>
  </cols>
  <sheetData>
    <row r="1" spans="1:12" s="1" customFormat="1" ht="32.25" customHeight="1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1" customFormat="1" ht="20.25" customHeight="1" thickBot="1">
      <c r="A2" s="83">
        <v>44712</v>
      </c>
      <c r="B2" s="83"/>
      <c r="C2" s="81"/>
      <c r="D2" s="82"/>
      <c r="E2" s="81"/>
      <c r="F2" s="80"/>
      <c r="G2" s="80"/>
      <c r="H2" s="79"/>
      <c r="I2" s="78"/>
      <c r="J2" s="77"/>
      <c r="K2" s="76"/>
      <c r="L2" s="75" t="s">
        <v>51</v>
      </c>
    </row>
    <row r="3" spans="1:12" s="66" customFormat="1" ht="18.75" customHeight="1">
      <c r="A3" s="74"/>
      <c r="B3" s="68" t="s">
        <v>50</v>
      </c>
      <c r="C3" s="72" t="s">
        <v>49</v>
      </c>
      <c r="D3" s="73" t="s">
        <v>48</v>
      </c>
      <c r="E3" s="72" t="s">
        <v>46</v>
      </c>
      <c r="F3" s="71" t="s">
        <v>45</v>
      </c>
      <c r="G3" s="71" t="s">
        <v>45</v>
      </c>
      <c r="H3" s="70" t="s">
        <v>47</v>
      </c>
      <c r="I3" s="69" t="s">
        <v>46</v>
      </c>
      <c r="J3" s="68" t="s">
        <v>45</v>
      </c>
      <c r="K3" s="68" t="s">
        <v>45</v>
      </c>
      <c r="L3" s="67"/>
    </row>
    <row r="4" spans="1:12" s="57" customFormat="1" ht="18.75" customHeight="1">
      <c r="A4" s="65" t="s">
        <v>44</v>
      </c>
      <c r="B4" s="59" t="s">
        <v>43</v>
      </c>
      <c r="C4" s="63" t="s">
        <v>34</v>
      </c>
      <c r="D4" s="64" t="s">
        <v>42</v>
      </c>
      <c r="E4" s="63" t="s">
        <v>41</v>
      </c>
      <c r="F4" s="62" t="s">
        <v>40</v>
      </c>
      <c r="G4" s="62" t="s">
        <v>40</v>
      </c>
      <c r="H4" s="61" t="s">
        <v>34</v>
      </c>
      <c r="I4" s="60" t="s">
        <v>39</v>
      </c>
      <c r="J4" s="59" t="s">
        <v>38</v>
      </c>
      <c r="K4" s="59" t="s">
        <v>38</v>
      </c>
      <c r="L4" s="58" t="s">
        <v>37</v>
      </c>
    </row>
    <row r="5" spans="1:12" s="48" customFormat="1" ht="18.75" customHeight="1">
      <c r="A5" s="56"/>
      <c r="B5" s="53" t="s">
        <v>35</v>
      </c>
      <c r="C5" s="54" t="s">
        <v>35</v>
      </c>
      <c r="D5" s="55" t="s">
        <v>36</v>
      </c>
      <c r="E5" s="54" t="s">
        <v>34</v>
      </c>
      <c r="F5" s="53" t="s">
        <v>33</v>
      </c>
      <c r="G5" s="53" t="s">
        <v>32</v>
      </c>
      <c r="H5" s="52" t="s">
        <v>35</v>
      </c>
      <c r="I5" s="51" t="s">
        <v>34</v>
      </c>
      <c r="J5" s="50" t="s">
        <v>33</v>
      </c>
      <c r="K5" s="50" t="s">
        <v>32</v>
      </c>
      <c r="L5" s="49"/>
    </row>
    <row r="6" spans="1:12" s="20" customFormat="1" ht="17.25" customHeight="1">
      <c r="A6" s="47" t="s">
        <v>31</v>
      </c>
      <c r="B6" s="46"/>
      <c r="C6" s="45">
        <f>SUM(C7:C20)</f>
        <v>21853</v>
      </c>
      <c r="D6" s="28"/>
      <c r="E6" s="45">
        <f>SUM(E7:E20)</f>
        <v>23341</v>
      </c>
      <c r="F6" s="27">
        <f>C6-E6</f>
        <v>-1488</v>
      </c>
      <c r="G6" s="26">
        <f>F6/E6*100</f>
        <v>-6.3750481984490808</v>
      </c>
      <c r="H6" s="45">
        <f>SUM(H7:H20)</f>
        <v>2509</v>
      </c>
      <c r="I6" s="45">
        <v>3412</v>
      </c>
      <c r="J6" s="27">
        <f>H6-I6</f>
        <v>-903</v>
      </c>
      <c r="K6" s="26">
        <f>J6/I6*100</f>
        <v>-26.465416178194605</v>
      </c>
      <c r="L6" s="21"/>
    </row>
    <row r="7" spans="1:12" s="1" customFormat="1" ht="17.25" customHeight="1">
      <c r="A7" s="39" t="s">
        <v>30</v>
      </c>
      <c r="B7" s="42"/>
      <c r="C7" s="32">
        <v>6156</v>
      </c>
      <c r="D7" s="33"/>
      <c r="E7" s="32">
        <v>5861</v>
      </c>
      <c r="F7" s="23">
        <f>C7-E7</f>
        <v>295</v>
      </c>
      <c r="G7" s="22">
        <f>F7/E7*100</f>
        <v>5.033270772905647</v>
      </c>
      <c r="H7" s="32">
        <v>901</v>
      </c>
      <c r="I7" s="32">
        <v>888</v>
      </c>
      <c r="J7" s="23">
        <f>H7-I7</f>
        <v>13</v>
      </c>
      <c r="K7" s="22">
        <f>J7/I7*100</f>
        <v>1.4639639639639639</v>
      </c>
      <c r="L7" s="21"/>
    </row>
    <row r="8" spans="1:12" s="1" customFormat="1" ht="17.25" customHeight="1">
      <c r="A8" s="39" t="s">
        <v>29</v>
      </c>
      <c r="B8" s="42"/>
      <c r="C8" s="32">
        <v>2420</v>
      </c>
      <c r="D8" s="33"/>
      <c r="E8" s="32">
        <v>4392</v>
      </c>
      <c r="F8" s="23">
        <f>C8-E8</f>
        <v>-1972</v>
      </c>
      <c r="G8" s="22">
        <f>F8/E8*100</f>
        <v>-44.899817850637525</v>
      </c>
      <c r="H8" s="32">
        <v>311</v>
      </c>
      <c r="I8" s="32">
        <v>592</v>
      </c>
      <c r="J8" s="23">
        <f>H8-I8</f>
        <v>-281</v>
      </c>
      <c r="K8" s="22">
        <f>J8/I8*100</f>
        <v>-47.466216216216218</v>
      </c>
      <c r="L8" s="21"/>
    </row>
    <row r="9" spans="1:12" s="1" customFormat="1" ht="17.25" customHeight="1">
      <c r="A9" s="39" t="s">
        <v>28</v>
      </c>
      <c r="B9" s="42"/>
      <c r="C9" s="32">
        <v>190</v>
      </c>
      <c r="D9" s="33"/>
      <c r="E9" s="32">
        <v>549</v>
      </c>
      <c r="F9" s="23">
        <f>C9-E9</f>
        <v>-359</v>
      </c>
      <c r="G9" s="22">
        <f>F9/E9*100</f>
        <v>-65.391621129326055</v>
      </c>
      <c r="H9" s="31">
        <v>47</v>
      </c>
      <c r="I9" s="32">
        <v>102</v>
      </c>
      <c r="J9" s="23">
        <f>H9-I9</f>
        <v>-55</v>
      </c>
      <c r="K9" s="22">
        <f>J9/I9*100</f>
        <v>-53.921568627450981</v>
      </c>
      <c r="L9" s="21"/>
    </row>
    <row r="10" spans="1:12" s="1" customFormat="1" ht="17.25" customHeight="1">
      <c r="A10" s="39" t="s">
        <v>27</v>
      </c>
      <c r="B10" s="42"/>
      <c r="C10" s="32">
        <v>45</v>
      </c>
      <c r="D10" s="33"/>
      <c r="E10" s="32">
        <v>51</v>
      </c>
      <c r="F10" s="23">
        <f>C10-E10</f>
        <v>-6</v>
      </c>
      <c r="G10" s="22">
        <f>F10/E10*100</f>
        <v>-11.76470588235294</v>
      </c>
      <c r="H10" s="32">
        <v>1</v>
      </c>
      <c r="I10" s="32">
        <v>5</v>
      </c>
      <c r="J10" s="23">
        <f>H10-I10</f>
        <v>-4</v>
      </c>
      <c r="K10" s="22">
        <f>J10/I10*100</f>
        <v>-80</v>
      </c>
      <c r="L10" s="21"/>
    </row>
    <row r="11" spans="1:12" s="1" customFormat="1" ht="17.25" customHeight="1">
      <c r="A11" s="39" t="s">
        <v>26</v>
      </c>
      <c r="B11" s="42"/>
      <c r="C11" s="32">
        <v>2070</v>
      </c>
      <c r="D11" s="33"/>
      <c r="E11" s="32">
        <v>2180</v>
      </c>
      <c r="F11" s="23">
        <f>C11-E11</f>
        <v>-110</v>
      </c>
      <c r="G11" s="22">
        <f>F11/E11*100</f>
        <v>-5.0458715596330279</v>
      </c>
      <c r="H11" s="32">
        <v>302</v>
      </c>
      <c r="I11" s="32">
        <v>328</v>
      </c>
      <c r="J11" s="23">
        <f>H11-I11</f>
        <v>-26</v>
      </c>
      <c r="K11" s="22">
        <f>J11/I11*100</f>
        <v>-7.9268292682926829</v>
      </c>
      <c r="L11" s="21"/>
    </row>
    <row r="12" spans="1:12" s="1" customFormat="1" ht="17.25" customHeight="1">
      <c r="A12" s="39" t="s">
        <v>25</v>
      </c>
      <c r="B12" s="42"/>
      <c r="C12" s="32">
        <v>1466</v>
      </c>
      <c r="D12" s="33"/>
      <c r="E12" s="32">
        <v>190</v>
      </c>
      <c r="F12" s="23">
        <f>C12-E12</f>
        <v>1276</v>
      </c>
      <c r="G12" s="22">
        <f>F12/E12*100</f>
        <v>671.57894736842104</v>
      </c>
      <c r="H12" s="32">
        <v>38</v>
      </c>
      <c r="I12" s="32">
        <v>12</v>
      </c>
      <c r="J12" s="23">
        <f>H12-I12</f>
        <v>26</v>
      </c>
      <c r="K12" s="22">
        <f>J12/I12*100</f>
        <v>216.66666666666666</v>
      </c>
      <c r="L12" s="21"/>
    </row>
    <row r="13" spans="1:12" s="1" customFormat="1" ht="17.25" customHeight="1">
      <c r="A13" s="43" t="s">
        <v>24</v>
      </c>
      <c r="B13" s="42"/>
      <c r="C13" s="32">
        <v>702</v>
      </c>
      <c r="D13" s="33"/>
      <c r="E13" s="32">
        <v>464</v>
      </c>
      <c r="F13" s="23">
        <f>C13-E13</f>
        <v>238</v>
      </c>
      <c r="G13" s="22">
        <f>F13/E13*100</f>
        <v>51.293103448275865</v>
      </c>
      <c r="H13" s="32">
        <v>140</v>
      </c>
      <c r="I13" s="32">
        <v>72</v>
      </c>
      <c r="J13" s="23">
        <f>H13-I13</f>
        <v>68</v>
      </c>
      <c r="K13" s="22">
        <f>J13/I13*100</f>
        <v>94.444444444444443</v>
      </c>
      <c r="L13" s="21"/>
    </row>
    <row r="14" spans="1:12" s="1" customFormat="1" ht="17.25" customHeight="1">
      <c r="A14" s="43" t="s">
        <v>23</v>
      </c>
      <c r="B14" s="42"/>
      <c r="C14" s="32">
        <v>472</v>
      </c>
      <c r="D14" s="33"/>
      <c r="E14" s="32">
        <v>189</v>
      </c>
      <c r="F14" s="23">
        <f>C14-E14</f>
        <v>283</v>
      </c>
      <c r="G14" s="22">
        <f>F14/E14*100</f>
        <v>149.73544973544975</v>
      </c>
      <c r="H14" s="32">
        <v>16</v>
      </c>
      <c r="I14" s="32">
        <v>47</v>
      </c>
      <c r="J14" s="23">
        <f>H14-I14</f>
        <v>-31</v>
      </c>
      <c r="K14" s="22">
        <f>J14/I14*100</f>
        <v>-65.957446808510639</v>
      </c>
      <c r="L14" s="21"/>
    </row>
    <row r="15" spans="1:12" s="1" customFormat="1" ht="17.25" customHeight="1">
      <c r="A15" s="39" t="s">
        <v>22</v>
      </c>
      <c r="B15" s="42"/>
      <c r="C15" s="32">
        <v>3310</v>
      </c>
      <c r="D15" s="33"/>
      <c r="E15" s="32">
        <v>2527</v>
      </c>
      <c r="F15" s="23">
        <f>C15-E15</f>
        <v>783</v>
      </c>
      <c r="G15" s="22">
        <f>F15/E15*100</f>
        <v>30.985358132172536</v>
      </c>
      <c r="H15" s="32">
        <v>217</v>
      </c>
      <c r="I15" s="32">
        <v>359</v>
      </c>
      <c r="J15" s="23">
        <f>H15-I15</f>
        <v>-142</v>
      </c>
      <c r="K15" s="22">
        <f>J15/I15*100</f>
        <v>-39.554317548746518</v>
      </c>
      <c r="L15" s="21"/>
    </row>
    <row r="16" spans="1:12" s="1" customFormat="1" ht="17.25" customHeight="1">
      <c r="A16" s="44" t="s">
        <v>21</v>
      </c>
      <c r="B16" s="42"/>
      <c r="C16" s="32">
        <v>721</v>
      </c>
      <c r="D16" s="33"/>
      <c r="E16" s="32">
        <v>620</v>
      </c>
      <c r="F16" s="23">
        <f>C16-E16</f>
        <v>101</v>
      </c>
      <c r="G16" s="22">
        <f>F16/E16*100</f>
        <v>16.29032258064516</v>
      </c>
      <c r="H16" s="32">
        <v>137</v>
      </c>
      <c r="I16" s="32">
        <v>116</v>
      </c>
      <c r="J16" s="23">
        <f>H16-I16</f>
        <v>21</v>
      </c>
      <c r="K16" s="22">
        <f>J16/I16*100</f>
        <v>18.103448275862068</v>
      </c>
      <c r="L16" s="21"/>
    </row>
    <row r="17" spans="1:12" s="1" customFormat="1" ht="17.25" customHeight="1">
      <c r="A17" s="44" t="s">
        <v>20</v>
      </c>
      <c r="B17" s="42"/>
      <c r="C17" s="32">
        <v>132</v>
      </c>
      <c r="D17" s="33"/>
      <c r="E17" s="32">
        <v>64</v>
      </c>
      <c r="F17" s="23">
        <f>C17-E17</f>
        <v>68</v>
      </c>
      <c r="G17" s="22">
        <f>F17/E17*100</f>
        <v>106.25</v>
      </c>
      <c r="H17" s="32">
        <v>4</v>
      </c>
      <c r="I17" s="32"/>
      <c r="J17" s="23">
        <f>H17-I17</f>
        <v>4</v>
      </c>
      <c r="K17" s="22"/>
      <c r="L17" s="21"/>
    </row>
    <row r="18" spans="1:12" s="1" customFormat="1" ht="17.25" customHeight="1">
      <c r="A18" s="39" t="s">
        <v>19</v>
      </c>
      <c r="B18" s="42"/>
      <c r="C18" s="32">
        <v>1796</v>
      </c>
      <c r="D18" s="33"/>
      <c r="E18" s="32">
        <v>1666</v>
      </c>
      <c r="F18" s="23">
        <f>C18-E18</f>
        <v>130</v>
      </c>
      <c r="G18" s="22">
        <f>F18/E18*100</f>
        <v>7.8031212484993988</v>
      </c>
      <c r="H18" s="32">
        <v>0</v>
      </c>
      <c r="I18" s="32"/>
      <c r="J18" s="23">
        <f>H18-I18</f>
        <v>0</v>
      </c>
      <c r="K18" s="22"/>
      <c r="L18" s="21"/>
    </row>
    <row r="19" spans="1:12" s="1" customFormat="1" ht="17.25" customHeight="1">
      <c r="A19" s="39" t="s">
        <v>18</v>
      </c>
      <c r="B19" s="42"/>
      <c r="C19" s="32">
        <v>2373</v>
      </c>
      <c r="D19" s="33"/>
      <c r="E19" s="32">
        <v>4587</v>
      </c>
      <c r="F19" s="23">
        <f>C19-E19</f>
        <v>-2214</v>
      </c>
      <c r="G19" s="22">
        <f>F19/E19*100</f>
        <v>-48.266841072596463</v>
      </c>
      <c r="H19" s="32">
        <v>395</v>
      </c>
      <c r="I19" s="32">
        <v>891</v>
      </c>
      <c r="J19" s="23">
        <f>H19-I19</f>
        <v>-496</v>
      </c>
      <c r="K19" s="22">
        <f>J19/I19*100</f>
        <v>-55.667789001122337</v>
      </c>
      <c r="L19" s="21"/>
    </row>
    <row r="20" spans="1:12" s="1" customFormat="1" ht="17.25" customHeight="1">
      <c r="A20" s="43" t="s">
        <v>17</v>
      </c>
      <c r="B20" s="42"/>
      <c r="C20" s="32"/>
      <c r="D20" s="33"/>
      <c r="E20" s="32">
        <v>1</v>
      </c>
      <c r="F20" s="23"/>
      <c r="G20" s="22"/>
      <c r="H20" s="32"/>
      <c r="I20" s="32"/>
      <c r="J20" s="23"/>
      <c r="K20" s="22"/>
      <c r="L20" s="21"/>
    </row>
    <row r="21" spans="1:12" s="20" customFormat="1" ht="17.25" customHeight="1">
      <c r="A21" s="41" t="s">
        <v>16</v>
      </c>
      <c r="B21" s="29"/>
      <c r="C21" s="24">
        <f>SUM(C22:C29)</f>
        <v>21265</v>
      </c>
      <c r="D21" s="28"/>
      <c r="E21" s="24">
        <f>E22+E23+E24+E25+E26+E27+E28+E29</f>
        <v>17349</v>
      </c>
      <c r="F21" s="27">
        <f>C21-E21</f>
        <v>3916</v>
      </c>
      <c r="G21" s="26">
        <f>F21/E21*100</f>
        <v>22.571906161738429</v>
      </c>
      <c r="H21" s="24">
        <f>H22+H23+H24+H25+H26+H27+H28+H29</f>
        <v>4369</v>
      </c>
      <c r="I21" s="37">
        <f>I22+I23+I24+I25+I26+I27+I28+I29</f>
        <v>5345</v>
      </c>
      <c r="J21" s="27">
        <f>H21-I21</f>
        <v>-976</v>
      </c>
      <c r="K21" s="26">
        <f>J21/I21*100</f>
        <v>-18.260056127221702</v>
      </c>
      <c r="L21" s="21"/>
    </row>
    <row r="22" spans="1:12" s="5" customFormat="1" ht="17.25" customHeight="1">
      <c r="A22" s="39" t="s">
        <v>15</v>
      </c>
      <c r="B22" s="34"/>
      <c r="C22" s="32">
        <v>1462</v>
      </c>
      <c r="D22" s="33"/>
      <c r="E22" s="32">
        <v>2063</v>
      </c>
      <c r="F22" s="23">
        <f>C22-E22</f>
        <v>-601</v>
      </c>
      <c r="G22" s="22">
        <f>F22/E22*100</f>
        <v>-29.132331555986429</v>
      </c>
      <c r="H22" s="32">
        <v>211</v>
      </c>
      <c r="I22" s="32">
        <v>835</v>
      </c>
      <c r="J22" s="23">
        <f>H22-I22</f>
        <v>-624</v>
      </c>
      <c r="K22" s="22">
        <f>J22/I22*100</f>
        <v>-74.730538922155688</v>
      </c>
      <c r="L22" s="21"/>
    </row>
    <row r="23" spans="1:12" s="5" customFormat="1" ht="17.25" customHeight="1">
      <c r="A23" s="39" t="s">
        <v>14</v>
      </c>
      <c r="B23" s="34"/>
      <c r="C23" s="32">
        <v>3265</v>
      </c>
      <c r="D23" s="33"/>
      <c r="E23" s="32">
        <v>5325</v>
      </c>
      <c r="F23" s="23">
        <f>C23-E23</f>
        <v>-2060</v>
      </c>
      <c r="G23" s="22">
        <f>F23/E23*100</f>
        <v>-38.685446009389672</v>
      </c>
      <c r="H23" s="32">
        <v>1777</v>
      </c>
      <c r="I23" s="32">
        <v>336</v>
      </c>
      <c r="J23" s="23">
        <f>H23-I23</f>
        <v>1441</v>
      </c>
      <c r="K23" s="22">
        <f>J23/I23*100</f>
        <v>428.86904761904765</v>
      </c>
      <c r="L23" s="21"/>
    </row>
    <row r="24" spans="1:12" s="5" customFormat="1" ht="17.25" customHeight="1">
      <c r="A24" s="39" t="s">
        <v>13</v>
      </c>
      <c r="B24" s="34"/>
      <c r="C24" s="32">
        <v>9483</v>
      </c>
      <c r="D24" s="33"/>
      <c r="E24" s="32">
        <v>1663</v>
      </c>
      <c r="F24" s="23">
        <f>C24-E24</f>
        <v>7820</v>
      </c>
      <c r="G24" s="22">
        <f>F24/E24*100</f>
        <v>470.23451593505712</v>
      </c>
      <c r="H24" s="32">
        <v>256</v>
      </c>
      <c r="I24" s="32">
        <v>470</v>
      </c>
      <c r="J24" s="23">
        <f>H24-I24</f>
        <v>-214</v>
      </c>
      <c r="K24" s="22">
        <f>J24/I24*100</f>
        <v>-45.531914893617021</v>
      </c>
      <c r="L24" s="21"/>
    </row>
    <row r="25" spans="1:12" s="5" customFormat="1" ht="17.25" customHeight="1">
      <c r="A25" s="39" t="s">
        <v>12</v>
      </c>
      <c r="B25" s="40"/>
      <c r="C25" s="31">
        <v>4425</v>
      </c>
      <c r="D25" s="33"/>
      <c r="E25" s="31">
        <v>4303</v>
      </c>
      <c r="F25" s="23">
        <f>C25-E25</f>
        <v>122</v>
      </c>
      <c r="G25" s="22">
        <f>F25/E25*100</f>
        <v>2.8352312340227748</v>
      </c>
      <c r="H25" s="31">
        <v>1817</v>
      </c>
      <c r="I25" s="31">
        <v>494</v>
      </c>
      <c r="J25" s="23">
        <f>H25-I25</f>
        <v>1323</v>
      </c>
      <c r="K25" s="22">
        <f>J25/I25*100</f>
        <v>267.81376518218622</v>
      </c>
      <c r="L25" s="21"/>
    </row>
    <row r="26" spans="1:12" s="5" customFormat="1" ht="17.25" customHeight="1">
      <c r="A26" s="39" t="s">
        <v>11</v>
      </c>
      <c r="B26" s="40"/>
      <c r="C26" s="31">
        <v>106</v>
      </c>
      <c r="D26" s="33"/>
      <c r="E26" s="31">
        <v>290</v>
      </c>
      <c r="F26" s="23">
        <f>C26-E26</f>
        <v>-184</v>
      </c>
      <c r="G26" s="22">
        <f>F26/E26*100</f>
        <v>-63.448275862068968</v>
      </c>
      <c r="H26" s="31"/>
      <c r="I26" s="31">
        <v>290</v>
      </c>
      <c r="J26" s="23">
        <f>H26-I26</f>
        <v>-290</v>
      </c>
      <c r="K26" s="22">
        <f>J26/I26*100</f>
        <v>-100</v>
      </c>
      <c r="L26" s="21"/>
    </row>
    <row r="27" spans="1:12" s="5" customFormat="1" ht="17.25" customHeight="1">
      <c r="A27" s="39" t="s">
        <v>10</v>
      </c>
      <c r="B27" s="40"/>
      <c r="C27" s="31">
        <v>608</v>
      </c>
      <c r="D27" s="33"/>
      <c r="E27" s="31">
        <v>2505</v>
      </c>
      <c r="F27" s="23">
        <f>C27-E27</f>
        <v>-1897</v>
      </c>
      <c r="G27" s="22">
        <f>F27/E27*100</f>
        <v>-75.728542914171655</v>
      </c>
      <c r="H27" s="31">
        <v>5</v>
      </c>
      <c r="I27" s="31">
        <v>2145</v>
      </c>
      <c r="J27" s="23">
        <f>H27-I27</f>
        <v>-2140</v>
      </c>
      <c r="K27" s="22">
        <f>J27/I27*100</f>
        <v>-99.766899766899769</v>
      </c>
      <c r="L27" s="21"/>
    </row>
    <row r="28" spans="1:12" s="5" customFormat="1" ht="17.25" customHeight="1">
      <c r="A28" s="39" t="s">
        <v>9</v>
      </c>
      <c r="B28" s="34"/>
      <c r="C28" s="32">
        <v>1916</v>
      </c>
      <c r="D28" s="33"/>
      <c r="E28" s="32">
        <v>1200</v>
      </c>
      <c r="F28" s="23">
        <f>C28-E28</f>
        <v>716</v>
      </c>
      <c r="G28" s="22">
        <f>F28/E28*100</f>
        <v>59.666666666666671</v>
      </c>
      <c r="H28" s="32">
        <v>303</v>
      </c>
      <c r="I28" s="31">
        <v>775</v>
      </c>
      <c r="J28" s="23">
        <f>H28-I28</f>
        <v>-472</v>
      </c>
      <c r="K28" s="22">
        <f>J28/I28*100</f>
        <v>-60.903225806451609</v>
      </c>
      <c r="L28" s="21"/>
    </row>
    <row r="29" spans="1:12" s="5" customFormat="1" ht="17.25" customHeight="1">
      <c r="A29" s="39" t="s">
        <v>8</v>
      </c>
      <c r="B29" s="34"/>
      <c r="C29" s="32"/>
      <c r="D29" s="33"/>
      <c r="E29" s="32"/>
      <c r="F29" s="23"/>
      <c r="G29" s="22"/>
      <c r="H29" s="32"/>
      <c r="I29" s="32"/>
      <c r="J29" s="23"/>
      <c r="K29" s="22"/>
      <c r="L29" s="21"/>
    </row>
    <row r="30" spans="1:12" s="36" customFormat="1" ht="17.25" customHeight="1">
      <c r="A30" s="30" t="s">
        <v>7</v>
      </c>
      <c r="B30" s="29"/>
      <c r="C30" s="24">
        <f>C6+C21</f>
        <v>43118</v>
      </c>
      <c r="D30" s="28"/>
      <c r="E30" s="38">
        <f>E6+E21</f>
        <v>40690</v>
      </c>
      <c r="F30" s="27">
        <f>C30-E30</f>
        <v>2428</v>
      </c>
      <c r="G30" s="26">
        <f>F30/E30*100</f>
        <v>5.9670680756942733</v>
      </c>
      <c r="H30" s="24">
        <f>H6+H21</f>
        <v>6878</v>
      </c>
      <c r="I30" s="37">
        <f>I6+I21</f>
        <v>8757</v>
      </c>
      <c r="J30" s="27">
        <f>H30-I30</f>
        <v>-1879</v>
      </c>
      <c r="K30" s="22">
        <f>J30/I30*100</f>
        <v>-21.457120018271098</v>
      </c>
      <c r="L30" s="21"/>
    </row>
    <row r="31" spans="1:12" s="1" customFormat="1" ht="17.25" customHeight="1">
      <c r="A31" s="30" t="s">
        <v>6</v>
      </c>
      <c r="B31" s="29"/>
      <c r="C31" s="24">
        <v>7586</v>
      </c>
      <c r="D31" s="28"/>
      <c r="E31" s="24">
        <v>58777</v>
      </c>
      <c r="F31" s="27">
        <f>C31-E31</f>
        <v>-51191</v>
      </c>
      <c r="G31" s="26">
        <f>F31/E31*100</f>
        <v>-87.093591030505124</v>
      </c>
      <c r="H31" s="24">
        <v>1314</v>
      </c>
      <c r="I31" s="25">
        <v>-907</v>
      </c>
      <c r="J31" s="27">
        <f>H31-I31</f>
        <v>2221</v>
      </c>
      <c r="K31" s="26">
        <f>J31/I31*100</f>
        <v>-244.87320837927231</v>
      </c>
      <c r="L31" s="21"/>
    </row>
    <row r="32" spans="1:12" s="1" customFormat="1" ht="17.25" customHeight="1">
      <c r="A32" s="35" t="s">
        <v>5</v>
      </c>
      <c r="B32" s="34"/>
      <c r="C32" s="32">
        <v>5903</v>
      </c>
      <c r="D32" s="33"/>
      <c r="E32" s="32">
        <v>57908</v>
      </c>
      <c r="F32" s="23">
        <f>C32-E32</f>
        <v>-52005</v>
      </c>
      <c r="G32" s="22">
        <f>F32/E32*100</f>
        <v>-89.806244387649372</v>
      </c>
      <c r="H32" s="24">
        <v>896</v>
      </c>
      <c r="I32" s="31">
        <v>-1001</v>
      </c>
      <c r="J32" s="23">
        <f>H32-I32</f>
        <v>1897</v>
      </c>
      <c r="K32" s="22">
        <f>J32/I32*100</f>
        <v>-189.51048951048952</v>
      </c>
      <c r="L32" s="21"/>
    </row>
    <row r="33" spans="1:12" s="20" customFormat="1" ht="17.25" customHeight="1">
      <c r="A33" s="30" t="s">
        <v>4</v>
      </c>
      <c r="B33" s="29"/>
      <c r="C33" s="24">
        <v>320</v>
      </c>
      <c r="D33" s="28"/>
      <c r="E33" s="24"/>
      <c r="F33" s="27"/>
      <c r="G33" s="26"/>
      <c r="H33" s="25">
        <v>301</v>
      </c>
      <c r="I33" s="24"/>
      <c r="J33" s="23">
        <f>H33-I33</f>
        <v>301</v>
      </c>
      <c r="K33" s="22"/>
      <c r="L33" s="21"/>
    </row>
    <row r="34" spans="1:12" s="1" customFormat="1" ht="17.25" customHeight="1" thickBot="1">
      <c r="A34" s="19" t="s">
        <v>3</v>
      </c>
      <c r="B34" s="18"/>
      <c r="C34" s="15">
        <f>C30+C31+C33</f>
        <v>51024</v>
      </c>
      <c r="D34" s="17"/>
      <c r="E34" s="15">
        <f>E30+E31+E33</f>
        <v>99467</v>
      </c>
      <c r="F34" s="16">
        <f>C34-E34</f>
        <v>-48443</v>
      </c>
      <c r="G34" s="12">
        <f>F34/E34*100</f>
        <v>-48.702584776860668</v>
      </c>
      <c r="H34" s="15">
        <f>H30+H31+H33</f>
        <v>8493</v>
      </c>
      <c r="I34" s="14">
        <f>I30+I31+I33</f>
        <v>7850</v>
      </c>
      <c r="J34" s="13">
        <f>H34-I34</f>
        <v>643</v>
      </c>
      <c r="K34" s="12">
        <f>J34/I34*100</f>
        <v>8.1910828025477702</v>
      </c>
      <c r="L34" s="11"/>
    </row>
    <row r="35" spans="1:12" s="1" customFormat="1">
      <c r="A35" s="10" t="s">
        <v>2</v>
      </c>
      <c r="B35" s="9"/>
      <c r="C35" s="9"/>
      <c r="D35" s="9"/>
      <c r="E35" s="9"/>
      <c r="F35" s="5"/>
      <c r="G35" s="5"/>
      <c r="H35" s="4"/>
      <c r="I35" s="3"/>
      <c r="J35" s="2"/>
      <c r="K35" s="2"/>
      <c r="L35" s="2" t="s">
        <v>1</v>
      </c>
    </row>
    <row r="44" spans="1:12" s="1" customFormat="1">
      <c r="A44" s="2"/>
      <c r="B44" s="2"/>
      <c r="C44" s="6"/>
      <c r="D44" s="7"/>
      <c r="E44" s="6"/>
      <c r="F44" s="5"/>
      <c r="G44" s="5"/>
      <c r="H44" s="8" t="s">
        <v>0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2022年5月</vt:lpstr>
      <vt:lpstr>Sheet1</vt:lpstr>
      <vt:lpstr>Sheet2</vt:lpstr>
      <vt:lpstr>Sheet3</vt:lpstr>
      <vt:lpstr>'2022年5月'!Print_Area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2022-06-09T08:03:05Z</dcterms:modified>
</cp:coreProperties>
</file>