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7月份" sheetId="4" r:id="rId1"/>
  </sheets>
  <calcPr calcId="144525" iterate="1"/>
</workbook>
</file>

<file path=xl/calcChain.xml><?xml version="1.0" encoding="utf-8"?>
<calcChain xmlns="http://schemas.openxmlformats.org/spreadsheetml/2006/main">
  <c r="M32" i="4" l="1"/>
  <c r="I32" i="4"/>
  <c r="G32" i="4"/>
  <c r="B32" i="4"/>
  <c r="M31" i="4"/>
  <c r="N31" i="4" s="1"/>
  <c r="J31" i="4"/>
  <c r="I31" i="4"/>
  <c r="B31" i="4"/>
  <c r="G31" i="4" s="1"/>
  <c r="M30" i="4"/>
  <c r="N30" i="4" s="1"/>
  <c r="J30" i="4"/>
  <c r="I30" i="4"/>
  <c r="G30" i="4"/>
  <c r="B30" i="4"/>
  <c r="I29" i="4"/>
  <c r="J29" i="4" s="1"/>
  <c r="H29" i="4"/>
  <c r="H33" i="4" s="1"/>
  <c r="F29" i="4"/>
  <c r="F33" i="4" s="1"/>
  <c r="E29" i="4"/>
  <c r="E33" i="4" s="1"/>
  <c r="D29" i="4"/>
  <c r="D33" i="4" s="1"/>
  <c r="C29" i="4"/>
  <c r="C33" i="4" s="1"/>
  <c r="M28" i="4"/>
  <c r="N28" i="4" s="1"/>
  <c r="J28" i="4"/>
  <c r="I28" i="4"/>
  <c r="G28" i="4"/>
  <c r="B28" i="4"/>
  <c r="M27" i="4"/>
  <c r="I27" i="4"/>
  <c r="B27" i="4"/>
  <c r="G27" i="4" s="1"/>
  <c r="M26" i="4"/>
  <c r="I26" i="4"/>
  <c r="G26" i="4"/>
  <c r="B26" i="4"/>
  <c r="M25" i="4"/>
  <c r="I25" i="4"/>
  <c r="J25" i="4" s="1"/>
  <c r="B25" i="4"/>
  <c r="G25" i="4" s="1"/>
  <c r="N24" i="4"/>
  <c r="M24" i="4"/>
  <c r="I24" i="4"/>
  <c r="J24" i="4" s="1"/>
  <c r="G24" i="4"/>
  <c r="B24" i="4"/>
  <c r="M23" i="4"/>
  <c r="J23" i="4"/>
  <c r="I23" i="4"/>
  <c r="G23" i="4"/>
  <c r="B23" i="4"/>
  <c r="M22" i="4"/>
  <c r="N22" i="4" s="1"/>
  <c r="I22" i="4"/>
  <c r="J22" i="4" s="1"/>
  <c r="B22" i="4"/>
  <c r="G22" i="4" s="1"/>
  <c r="N21" i="4"/>
  <c r="M21" i="4"/>
  <c r="I21" i="4"/>
  <c r="J21" i="4" s="1"/>
  <c r="G21" i="4"/>
  <c r="B21" i="4"/>
  <c r="M20" i="4"/>
  <c r="J20" i="4"/>
  <c r="I20" i="4"/>
  <c r="B20" i="4"/>
  <c r="N19" i="4"/>
  <c r="M19" i="4"/>
  <c r="J19" i="4"/>
  <c r="I19" i="4"/>
  <c r="B19" i="4"/>
  <c r="G19" i="4" s="1"/>
  <c r="M18" i="4"/>
  <c r="N18" i="4" s="1"/>
  <c r="J18" i="4"/>
  <c r="I18" i="4"/>
  <c r="B18" i="4"/>
  <c r="G18" i="4" s="1"/>
  <c r="N17" i="4"/>
  <c r="M17" i="4"/>
  <c r="I17" i="4"/>
  <c r="J17" i="4" s="1"/>
  <c r="G17" i="4"/>
  <c r="B17" i="4"/>
  <c r="N16" i="4"/>
  <c r="M16" i="4"/>
  <c r="J16" i="4"/>
  <c r="I16" i="4"/>
  <c r="B16" i="4"/>
  <c r="G16" i="4" s="1"/>
  <c r="M15" i="4"/>
  <c r="N15" i="4" s="1"/>
  <c r="J15" i="4"/>
  <c r="I15" i="4"/>
  <c r="B15" i="4"/>
  <c r="G15" i="4" s="1"/>
  <c r="N14" i="4"/>
  <c r="M14" i="4"/>
  <c r="I14" i="4"/>
  <c r="J14" i="4" s="1"/>
  <c r="G14" i="4"/>
  <c r="B14" i="4"/>
  <c r="N13" i="4"/>
  <c r="M13" i="4"/>
  <c r="J13" i="4"/>
  <c r="I13" i="4"/>
  <c r="B13" i="4"/>
  <c r="G13" i="4" s="1"/>
  <c r="M12" i="4"/>
  <c r="N12" i="4" s="1"/>
  <c r="J12" i="4"/>
  <c r="I12" i="4"/>
  <c r="B12" i="4"/>
  <c r="G12" i="4" s="1"/>
  <c r="N11" i="4"/>
  <c r="M11" i="4"/>
  <c r="I11" i="4"/>
  <c r="J11" i="4" s="1"/>
  <c r="G11" i="4"/>
  <c r="B11" i="4"/>
  <c r="N10" i="4"/>
  <c r="M10" i="4"/>
  <c r="J10" i="4"/>
  <c r="I10" i="4"/>
  <c r="B10" i="4"/>
  <c r="G10" i="4" s="1"/>
  <c r="M9" i="4"/>
  <c r="N9" i="4" s="1"/>
  <c r="J9" i="4"/>
  <c r="I9" i="4"/>
  <c r="B9" i="4"/>
  <c r="G9" i="4" s="1"/>
  <c r="N8" i="4"/>
  <c r="M8" i="4"/>
  <c r="I8" i="4"/>
  <c r="J8" i="4" s="1"/>
  <c r="G8" i="4"/>
  <c r="B8" i="4"/>
  <c r="M7" i="4"/>
  <c r="I7" i="4"/>
  <c r="B7" i="4"/>
  <c r="L29" i="4"/>
  <c r="L33" i="4" s="1"/>
  <c r="M6" i="4"/>
  <c r="N6" i="4" s="1"/>
  <c r="J6" i="4"/>
  <c r="I6" i="4"/>
  <c r="G6" i="4"/>
  <c r="B6" i="4"/>
  <c r="B29" i="4" s="1"/>
  <c r="B33" i="4" l="1"/>
  <c r="G29" i="4"/>
  <c r="I33" i="4"/>
  <c r="J33" i="4" s="1"/>
  <c r="G33" i="4"/>
  <c r="K29" i="4"/>
  <c r="M29" i="4" l="1"/>
  <c r="N29" i="4" s="1"/>
  <c r="K33" i="4"/>
  <c r="M33" i="4" s="1"/>
  <c r="N33" i="4" s="1"/>
</calcChain>
</file>

<file path=xl/sharedStrings.xml><?xml version="1.0" encoding="utf-8"?>
<sst xmlns="http://schemas.openxmlformats.org/spreadsheetml/2006/main" count="66" uniqueCount="53">
  <si>
    <t xml:space="preserve"> 陆 丰 市 2023 年 7 月 财 政 预 算 支 出 完 成 情 况 表</t>
    <phoneticPr fontId="4" type="noConversion"/>
  </si>
  <si>
    <t xml:space="preserve"> 单位：万元</t>
  </si>
  <si>
    <t>年 初</t>
  </si>
  <si>
    <t>年度预算计划</t>
  </si>
  <si>
    <t>累计</t>
  </si>
  <si>
    <t>占年</t>
  </si>
  <si>
    <t>上年</t>
  </si>
  <si>
    <t>比上年</t>
  </si>
  <si>
    <t>本月</t>
  </si>
  <si>
    <t>支  出 项  目</t>
  </si>
  <si>
    <t>预 算</t>
  </si>
  <si>
    <t>完成</t>
  </si>
  <si>
    <t>预算</t>
  </si>
  <si>
    <t>同期</t>
  </si>
  <si>
    <t>同期增</t>
  </si>
  <si>
    <t>同月</t>
  </si>
  <si>
    <t>同月增</t>
  </si>
  <si>
    <t>备    注</t>
  </si>
  <si>
    <t>数</t>
  </si>
  <si>
    <t>上年结转</t>
  </si>
  <si>
    <t>上级补助</t>
  </si>
  <si>
    <t>本级安排</t>
  </si>
  <si>
    <t>%</t>
  </si>
  <si>
    <t>减额</t>
  </si>
  <si>
    <t>(减)%</t>
  </si>
  <si>
    <t>201、一般公共服务支出</t>
  </si>
  <si>
    <t>203、国防支出</t>
  </si>
  <si>
    <t>204、公共安全支出</t>
  </si>
  <si>
    <t>205、教育支出</t>
  </si>
  <si>
    <t>206、科学技术支出</t>
  </si>
  <si>
    <t>207、文化体育与传媒支出</t>
  </si>
  <si>
    <t>208、社会保障和就业支出</t>
  </si>
  <si>
    <t>210、卫生健康支出</t>
  </si>
  <si>
    <t>211、节能环保支出</t>
  </si>
  <si>
    <t>212、城乡社区支出</t>
  </si>
  <si>
    <t>213、农林水支出</t>
  </si>
  <si>
    <t>214、交通运输支出</t>
  </si>
  <si>
    <t>215、资源勘探工业信息等支出</t>
  </si>
  <si>
    <t>216、商业服务业等支出</t>
  </si>
  <si>
    <t>217、金融支出</t>
  </si>
  <si>
    <t>220、自然资源海洋气象等支出</t>
  </si>
  <si>
    <t>221、住房保障支出</t>
  </si>
  <si>
    <t>222、粮油物资储备支出</t>
  </si>
  <si>
    <t>224、灾害防治及应急管理支出</t>
  </si>
  <si>
    <t>232、债务付息支出</t>
  </si>
  <si>
    <t>233、债务发行费用支出</t>
  </si>
  <si>
    <t>227、预备费</t>
  </si>
  <si>
    <t>229、其他支出</t>
  </si>
  <si>
    <t>一、一般公共预算支出合计</t>
  </si>
  <si>
    <t>二、政府性基金预算支出</t>
  </si>
  <si>
    <t>三、国有资本经营支出</t>
  </si>
  <si>
    <t>四、债务还本支出</t>
  </si>
  <si>
    <t>支出合计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</si>
</sst>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76" formatCode="0.00_);[Red]\(0.00\)"/>
    <numFmt numFmtId="177" formatCode="#,##0_);[Red]\(#,##0\)"/>
    <numFmt numFmtId="178" formatCode="#,##0_ "/>
    <numFmt numFmtId="179" formatCode="0.0_ "/>
    <numFmt numFmtId="180" formatCode="#,##0.00_ "/>
    <numFmt numFmtId="181" formatCode="#,##0.0_);[Red]\(#,##0.0\)"/>
    <numFmt numFmtId="182" formatCode="0_);[Red]\(0\)"/>
  </numFmts>
  <fonts count="10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2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1" applyFont="1" applyFill="1" applyBorder="1"/>
    <xf numFmtId="31" fontId="1" fillId="0" borderId="0" xfId="1" applyNumberFormat="1" applyFont="1" applyFill="1" applyBorder="1" applyAlignment="1">
      <alignment horizontal="left"/>
    </xf>
    <xf numFmtId="176" fontId="1" fillId="0" borderId="0" xfId="1" applyNumberFormat="1" applyFont="1" applyFill="1" applyBorder="1" applyAlignment="1">
      <alignment horizontal="left"/>
    </xf>
    <xf numFmtId="177" fontId="1" fillId="0" borderId="0" xfId="1" applyNumberFormat="1" applyFont="1" applyFill="1" applyBorder="1"/>
    <xf numFmtId="178" fontId="1" fillId="0" borderId="0" xfId="1" applyNumberFormat="1" applyFont="1" applyFill="1" applyBorder="1"/>
    <xf numFmtId="179" fontId="1" fillId="0" borderId="0" xfId="1" applyNumberFormat="1" applyFont="1" applyFill="1" applyBorder="1"/>
    <xf numFmtId="179" fontId="5" fillId="0" borderId="0" xfId="1" applyNumberFormat="1" applyFont="1" applyFill="1" applyBorder="1"/>
    <xf numFmtId="0" fontId="1" fillId="0" borderId="0" xfId="1" applyFont="1" applyFill="1" applyBorder="1" applyAlignment="1">
      <alignment horizontal="right"/>
    </xf>
    <xf numFmtId="0" fontId="1" fillId="0" borderId="1" xfId="1" applyFont="1" applyFill="1" applyBorder="1" applyAlignment="1">
      <alignment horizontal="center"/>
    </xf>
    <xf numFmtId="176" fontId="1" fillId="0" borderId="2" xfId="1" applyNumberFormat="1" applyFont="1" applyFill="1" applyBorder="1" applyAlignment="1">
      <alignment horizontal="center"/>
    </xf>
    <xf numFmtId="177" fontId="1" fillId="0" borderId="2" xfId="1" applyNumberFormat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178" fontId="1" fillId="0" borderId="2" xfId="1" applyNumberFormat="1" applyFont="1" applyFill="1" applyBorder="1" applyAlignment="1">
      <alignment horizontal="center"/>
    </xf>
    <xf numFmtId="179" fontId="1" fillId="0" borderId="2" xfId="1" applyNumberFormat="1" applyFont="1" applyFill="1" applyBorder="1" applyAlignment="1">
      <alignment horizontal="center"/>
    </xf>
    <xf numFmtId="0" fontId="1" fillId="0" borderId="4" xfId="1" applyFont="1" applyFill="1" applyBorder="1" applyAlignment="1">
      <alignment horizontal="center"/>
    </xf>
    <xf numFmtId="0" fontId="1" fillId="0" borderId="5" xfId="1" applyFont="1" applyFill="1" applyBorder="1" applyAlignment="1">
      <alignment horizontal="center"/>
    </xf>
    <xf numFmtId="176" fontId="1" fillId="0" borderId="6" xfId="1" applyNumberFormat="1" applyFont="1" applyFill="1" applyBorder="1" applyAlignment="1">
      <alignment horizontal="center" vertical="center"/>
    </xf>
    <xf numFmtId="177" fontId="1" fillId="0" borderId="6" xfId="1" applyNumberFormat="1" applyFont="1" applyFill="1" applyBorder="1" applyAlignment="1">
      <alignment horizontal="center"/>
    </xf>
    <xf numFmtId="0" fontId="1" fillId="0" borderId="6" xfId="1" applyFont="1" applyFill="1" applyBorder="1" applyAlignment="1">
      <alignment horizontal="center"/>
    </xf>
    <xf numFmtId="178" fontId="1" fillId="0" borderId="6" xfId="1" applyNumberFormat="1" applyFont="1" applyFill="1" applyBorder="1" applyAlignment="1">
      <alignment horizontal="center"/>
    </xf>
    <xf numFmtId="179" fontId="1" fillId="0" borderId="6" xfId="1" applyNumberFormat="1" applyFont="1" applyFill="1" applyBorder="1" applyAlignment="1">
      <alignment horizontal="center"/>
    </xf>
    <xf numFmtId="0" fontId="1" fillId="0" borderId="8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176" fontId="1" fillId="0" borderId="10" xfId="1" applyNumberFormat="1" applyFont="1" applyFill="1" applyBorder="1" applyAlignment="1">
      <alignment horizontal="center"/>
    </xf>
    <xf numFmtId="0" fontId="6" fillId="0" borderId="7" xfId="1" applyFont="1" applyFill="1" applyBorder="1" applyAlignment="1">
      <alignment horizontal="center"/>
    </xf>
    <xf numFmtId="177" fontId="6" fillId="0" borderId="7" xfId="1" applyNumberFormat="1" applyFont="1" applyFill="1" applyBorder="1" applyAlignment="1">
      <alignment horizontal="center"/>
    </xf>
    <xf numFmtId="177" fontId="1" fillId="0" borderId="10" xfId="1" applyNumberFormat="1" applyFont="1" applyFill="1" applyBorder="1" applyAlignment="1">
      <alignment horizontal="center"/>
    </xf>
    <xf numFmtId="0" fontId="1" fillId="0" borderId="10" xfId="1" applyFont="1" applyFill="1" applyBorder="1" applyAlignment="1">
      <alignment horizontal="center"/>
    </xf>
    <xf numFmtId="178" fontId="1" fillId="0" borderId="10" xfId="1" applyNumberFormat="1" applyFont="1" applyFill="1" applyBorder="1" applyAlignment="1">
      <alignment horizontal="center"/>
    </xf>
    <xf numFmtId="179" fontId="1" fillId="0" borderId="10" xfId="1" applyNumberFormat="1" applyFont="1" applyFill="1" applyBorder="1" applyAlignment="1">
      <alignment horizontal="center"/>
    </xf>
    <xf numFmtId="0" fontId="1" fillId="0" borderId="11" xfId="1" applyFont="1" applyFill="1" applyBorder="1" applyAlignment="1">
      <alignment horizontal="center"/>
    </xf>
    <xf numFmtId="0" fontId="1" fillId="0" borderId="12" xfId="1" applyFont="1" applyFill="1" applyBorder="1"/>
    <xf numFmtId="177" fontId="1" fillId="0" borderId="10" xfId="1" applyNumberFormat="1" applyFont="1" applyFill="1" applyBorder="1"/>
    <xf numFmtId="180" fontId="1" fillId="0" borderId="13" xfId="1" applyNumberFormat="1" applyFont="1" applyFill="1" applyBorder="1"/>
    <xf numFmtId="177" fontId="1" fillId="0" borderId="13" xfId="1" applyNumberFormat="1" applyFont="1" applyFill="1" applyBorder="1"/>
    <xf numFmtId="181" fontId="1" fillId="0" borderId="13" xfId="1" applyNumberFormat="1" applyFont="1" applyFill="1" applyBorder="1"/>
    <xf numFmtId="178" fontId="1" fillId="0" borderId="13" xfId="1" applyNumberFormat="1" applyFont="1" applyFill="1" applyBorder="1"/>
    <xf numFmtId="179" fontId="1" fillId="0" borderId="13" xfId="1" applyNumberFormat="1" applyFont="1" applyFill="1" applyBorder="1"/>
    <xf numFmtId="0" fontId="6" fillId="0" borderId="14" xfId="1" applyFont="1" applyFill="1" applyBorder="1" applyAlignment="1">
      <alignment horizontal="center" vertical="center" wrapText="1"/>
    </xf>
    <xf numFmtId="0" fontId="6" fillId="0" borderId="15" xfId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left"/>
    </xf>
    <xf numFmtId="180" fontId="1" fillId="0" borderId="13" xfId="1" applyNumberFormat="1" applyFont="1" applyFill="1" applyBorder="1" applyAlignment="1">
      <alignment horizontal="right"/>
    </xf>
    <xf numFmtId="177" fontId="1" fillId="0" borderId="13" xfId="1" applyNumberFormat="1" applyFont="1" applyFill="1" applyBorder="1" applyAlignment="1">
      <alignment horizontal="right"/>
    </xf>
    <xf numFmtId="177" fontId="1" fillId="0" borderId="13" xfId="1" applyNumberFormat="1" applyFont="1" applyFill="1" applyBorder="1" applyAlignment="1">
      <alignment horizontal="right" vertical="center"/>
    </xf>
    <xf numFmtId="178" fontId="1" fillId="0" borderId="13" xfId="1" applyNumberFormat="1" applyFont="1" applyFill="1" applyBorder="1" applyAlignment="1">
      <alignment horizontal="right"/>
    </xf>
    <xf numFmtId="0" fontId="7" fillId="0" borderId="15" xfId="1" applyFont="1" applyFill="1" applyBorder="1" applyAlignment="1">
      <alignment horizontal="center" vertical="center" wrapText="1"/>
    </xf>
    <xf numFmtId="0" fontId="1" fillId="0" borderId="12" xfId="1" applyFill="1" applyBorder="1"/>
    <xf numFmtId="0" fontId="1" fillId="0" borderId="13" xfId="1" applyFont="1" applyFill="1" applyBorder="1"/>
    <xf numFmtId="0" fontId="8" fillId="0" borderId="0" xfId="1" applyFont="1" applyFill="1" applyBorder="1"/>
    <xf numFmtId="0" fontId="8" fillId="0" borderId="12" xfId="1" applyFont="1" applyFill="1" applyBorder="1" applyAlignment="1">
      <alignment horizontal="left"/>
    </xf>
    <xf numFmtId="177" fontId="8" fillId="0" borderId="10" xfId="1" applyNumberFormat="1" applyFont="1" applyFill="1" applyBorder="1"/>
    <xf numFmtId="178" fontId="8" fillId="0" borderId="13" xfId="1" applyNumberFormat="1" applyFont="1" applyFill="1" applyBorder="1"/>
    <xf numFmtId="177" fontId="8" fillId="0" borderId="13" xfId="1" applyNumberFormat="1" applyFont="1" applyFill="1" applyBorder="1"/>
    <xf numFmtId="181" fontId="8" fillId="0" borderId="13" xfId="1" applyNumberFormat="1" applyFont="1" applyFill="1" applyBorder="1"/>
    <xf numFmtId="179" fontId="8" fillId="0" borderId="13" xfId="1" applyNumberFormat="1" applyFont="1" applyFill="1" applyBorder="1"/>
    <xf numFmtId="0" fontId="9" fillId="0" borderId="15" xfId="1" applyFont="1" applyFill="1" applyBorder="1" applyAlignment="1">
      <alignment horizontal="center" vertical="center"/>
    </xf>
    <xf numFmtId="0" fontId="8" fillId="0" borderId="12" xfId="1" applyFont="1" applyFill="1" applyBorder="1"/>
    <xf numFmtId="0" fontId="1" fillId="0" borderId="15" xfId="1" applyFont="1" applyFill="1" applyBorder="1" applyAlignment="1">
      <alignment horizontal="center" vertical="center"/>
    </xf>
    <xf numFmtId="0" fontId="8" fillId="0" borderId="16" xfId="1" applyFont="1" applyFill="1" applyBorder="1"/>
    <xf numFmtId="0" fontId="1" fillId="0" borderId="17" xfId="1" applyFont="1" applyFill="1" applyBorder="1"/>
    <xf numFmtId="177" fontId="1" fillId="0" borderId="17" xfId="1" applyNumberFormat="1" applyFont="1" applyFill="1" applyBorder="1"/>
    <xf numFmtId="177" fontId="8" fillId="0" borderId="17" xfId="1" applyNumberFormat="1" applyFont="1" applyFill="1" applyBorder="1"/>
    <xf numFmtId="0" fontId="1" fillId="0" borderId="14" xfId="1" applyFont="1" applyFill="1" applyBorder="1" applyAlignment="1">
      <alignment horizontal="center" vertical="center"/>
    </xf>
    <xf numFmtId="0" fontId="8" fillId="0" borderId="18" xfId="1" applyFont="1" applyFill="1" applyBorder="1" applyAlignment="1">
      <alignment horizontal="center"/>
    </xf>
    <xf numFmtId="177" fontId="8" fillId="0" borderId="19" xfId="1" applyNumberFormat="1" applyFont="1" applyFill="1" applyBorder="1"/>
    <xf numFmtId="177" fontId="8" fillId="0" borderId="20" xfId="1" applyNumberFormat="1" applyFont="1" applyFill="1" applyBorder="1"/>
    <xf numFmtId="178" fontId="8" fillId="0" borderId="20" xfId="1" applyNumberFormat="1" applyFont="1" applyFill="1" applyBorder="1"/>
    <xf numFmtId="179" fontId="8" fillId="0" borderId="20" xfId="1" applyNumberFormat="1" applyFont="1" applyFill="1" applyBorder="1"/>
    <xf numFmtId="182" fontId="8" fillId="0" borderId="21" xfId="1" applyNumberFormat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left" vertical="center"/>
    </xf>
    <xf numFmtId="0" fontId="1" fillId="0" borderId="0" xfId="1" applyFont="1" applyFill="1"/>
    <xf numFmtId="177" fontId="1" fillId="0" borderId="0" xfId="1" applyNumberFormat="1" applyFont="1" applyFill="1"/>
    <xf numFmtId="179" fontId="1" fillId="0" borderId="0" xfId="1" applyNumberFormat="1" applyFont="1" applyFill="1"/>
    <xf numFmtId="178" fontId="1" fillId="0" borderId="0" xfId="1" applyNumberFormat="1" applyFont="1" applyFill="1"/>
    <xf numFmtId="177" fontId="8" fillId="0" borderId="0" xfId="1" applyNumberFormat="1" applyFont="1" applyFill="1" applyBorder="1"/>
    <xf numFmtId="43" fontId="0" fillId="0" borderId="0" xfId="2" applyFont="1" applyFill="1" applyBorder="1"/>
    <xf numFmtId="179" fontId="1" fillId="0" borderId="0" xfId="1" applyNumberFormat="1" applyFont="1" applyFill="1" applyBorder="1" applyAlignment="1">
      <alignment horizontal="right"/>
    </xf>
    <xf numFmtId="176" fontId="1" fillId="0" borderId="0" xfId="1" applyNumberFormat="1" applyFont="1" applyFill="1" applyBorder="1"/>
    <xf numFmtId="0" fontId="2" fillId="0" borderId="0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22" xfId="1" applyFont="1" applyFill="1" applyBorder="1"/>
  </cellXfs>
  <cellStyles count="3">
    <cellStyle name="常规" xfId="0" builtinId="0"/>
    <cellStyle name="常规 2" xfId="1"/>
    <cellStyle name="千位分隔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6"/>
  <sheetViews>
    <sheetView tabSelected="1" workbookViewId="0">
      <pane xSplit="1" ySplit="5" topLeftCell="B18" activePane="bottomRight" state="frozen"/>
      <selection pane="topRight" activeCell="B1" sqref="B1"/>
      <selection pane="bottomLeft" activeCell="A6" sqref="A6"/>
      <selection pane="bottomRight" activeCell="J32" sqref="J32"/>
    </sheetView>
  </sheetViews>
  <sheetFormatPr defaultRowHeight="14.25"/>
  <cols>
    <col min="1" max="1" width="31.125" style="1" customWidth="1"/>
    <col min="2" max="2" width="12.5" style="80" customWidth="1"/>
    <col min="3" max="3" width="11.625" style="1" hidden="1" customWidth="1"/>
    <col min="4" max="4" width="12.125" style="1" hidden="1" customWidth="1"/>
    <col min="5" max="5" width="12.375" style="4" hidden="1" customWidth="1"/>
    <col min="6" max="6" width="14" style="4" customWidth="1"/>
    <col min="7" max="7" width="14.625" style="4" customWidth="1"/>
    <col min="8" max="9" width="14" style="5" customWidth="1"/>
    <col min="10" max="10" width="14" style="6" customWidth="1"/>
    <col min="11" max="13" width="14" style="5" customWidth="1"/>
    <col min="14" max="14" width="15.875" style="6" customWidth="1"/>
    <col min="15" max="15" width="29.875" style="1" customWidth="1"/>
    <col min="16" max="256" width="9" style="1"/>
    <col min="257" max="257" width="31.125" style="1" customWidth="1"/>
    <col min="258" max="258" width="12.5" style="1" customWidth="1"/>
    <col min="259" max="261" width="0" style="1" hidden="1" customWidth="1"/>
    <col min="262" max="262" width="14" style="1" customWidth="1"/>
    <col min="263" max="263" width="14.625" style="1" customWidth="1"/>
    <col min="264" max="269" width="14" style="1" customWidth="1"/>
    <col min="270" max="270" width="15.875" style="1" customWidth="1"/>
    <col min="271" max="271" width="29.875" style="1" customWidth="1"/>
    <col min="272" max="512" width="9" style="1"/>
    <col min="513" max="513" width="31.125" style="1" customWidth="1"/>
    <col min="514" max="514" width="12.5" style="1" customWidth="1"/>
    <col min="515" max="517" width="0" style="1" hidden="1" customWidth="1"/>
    <col min="518" max="518" width="14" style="1" customWidth="1"/>
    <col min="519" max="519" width="14.625" style="1" customWidth="1"/>
    <col min="520" max="525" width="14" style="1" customWidth="1"/>
    <col min="526" max="526" width="15.875" style="1" customWidth="1"/>
    <col min="527" max="527" width="29.875" style="1" customWidth="1"/>
    <col min="528" max="768" width="9" style="1"/>
    <col min="769" max="769" width="31.125" style="1" customWidth="1"/>
    <col min="770" max="770" width="12.5" style="1" customWidth="1"/>
    <col min="771" max="773" width="0" style="1" hidden="1" customWidth="1"/>
    <col min="774" max="774" width="14" style="1" customWidth="1"/>
    <col min="775" max="775" width="14.625" style="1" customWidth="1"/>
    <col min="776" max="781" width="14" style="1" customWidth="1"/>
    <col min="782" max="782" width="15.875" style="1" customWidth="1"/>
    <col min="783" max="783" width="29.875" style="1" customWidth="1"/>
    <col min="784" max="1024" width="9" style="1"/>
    <col min="1025" max="1025" width="31.125" style="1" customWidth="1"/>
    <col min="1026" max="1026" width="12.5" style="1" customWidth="1"/>
    <col min="1027" max="1029" width="0" style="1" hidden="1" customWidth="1"/>
    <col min="1030" max="1030" width="14" style="1" customWidth="1"/>
    <col min="1031" max="1031" width="14.625" style="1" customWidth="1"/>
    <col min="1032" max="1037" width="14" style="1" customWidth="1"/>
    <col min="1038" max="1038" width="15.875" style="1" customWidth="1"/>
    <col min="1039" max="1039" width="29.875" style="1" customWidth="1"/>
    <col min="1040" max="1280" width="9" style="1"/>
    <col min="1281" max="1281" width="31.125" style="1" customWidth="1"/>
    <col min="1282" max="1282" width="12.5" style="1" customWidth="1"/>
    <col min="1283" max="1285" width="0" style="1" hidden="1" customWidth="1"/>
    <col min="1286" max="1286" width="14" style="1" customWidth="1"/>
    <col min="1287" max="1287" width="14.625" style="1" customWidth="1"/>
    <col min="1288" max="1293" width="14" style="1" customWidth="1"/>
    <col min="1294" max="1294" width="15.875" style="1" customWidth="1"/>
    <col min="1295" max="1295" width="29.875" style="1" customWidth="1"/>
    <col min="1296" max="1536" width="9" style="1"/>
    <col min="1537" max="1537" width="31.125" style="1" customWidth="1"/>
    <col min="1538" max="1538" width="12.5" style="1" customWidth="1"/>
    <col min="1539" max="1541" width="0" style="1" hidden="1" customWidth="1"/>
    <col min="1542" max="1542" width="14" style="1" customWidth="1"/>
    <col min="1543" max="1543" width="14.625" style="1" customWidth="1"/>
    <col min="1544" max="1549" width="14" style="1" customWidth="1"/>
    <col min="1550" max="1550" width="15.875" style="1" customWidth="1"/>
    <col min="1551" max="1551" width="29.875" style="1" customWidth="1"/>
    <col min="1552" max="1792" width="9" style="1"/>
    <col min="1793" max="1793" width="31.125" style="1" customWidth="1"/>
    <col min="1794" max="1794" width="12.5" style="1" customWidth="1"/>
    <col min="1795" max="1797" width="0" style="1" hidden="1" customWidth="1"/>
    <col min="1798" max="1798" width="14" style="1" customWidth="1"/>
    <col min="1799" max="1799" width="14.625" style="1" customWidth="1"/>
    <col min="1800" max="1805" width="14" style="1" customWidth="1"/>
    <col min="1806" max="1806" width="15.875" style="1" customWidth="1"/>
    <col min="1807" max="1807" width="29.875" style="1" customWidth="1"/>
    <col min="1808" max="2048" width="9" style="1"/>
    <col min="2049" max="2049" width="31.125" style="1" customWidth="1"/>
    <col min="2050" max="2050" width="12.5" style="1" customWidth="1"/>
    <col min="2051" max="2053" width="0" style="1" hidden="1" customWidth="1"/>
    <col min="2054" max="2054" width="14" style="1" customWidth="1"/>
    <col min="2055" max="2055" width="14.625" style="1" customWidth="1"/>
    <col min="2056" max="2061" width="14" style="1" customWidth="1"/>
    <col min="2062" max="2062" width="15.875" style="1" customWidth="1"/>
    <col min="2063" max="2063" width="29.875" style="1" customWidth="1"/>
    <col min="2064" max="2304" width="9" style="1"/>
    <col min="2305" max="2305" width="31.125" style="1" customWidth="1"/>
    <col min="2306" max="2306" width="12.5" style="1" customWidth="1"/>
    <col min="2307" max="2309" width="0" style="1" hidden="1" customWidth="1"/>
    <col min="2310" max="2310" width="14" style="1" customWidth="1"/>
    <col min="2311" max="2311" width="14.625" style="1" customWidth="1"/>
    <col min="2312" max="2317" width="14" style="1" customWidth="1"/>
    <col min="2318" max="2318" width="15.875" style="1" customWidth="1"/>
    <col min="2319" max="2319" width="29.875" style="1" customWidth="1"/>
    <col min="2320" max="2560" width="9" style="1"/>
    <col min="2561" max="2561" width="31.125" style="1" customWidth="1"/>
    <col min="2562" max="2562" width="12.5" style="1" customWidth="1"/>
    <col min="2563" max="2565" width="0" style="1" hidden="1" customWidth="1"/>
    <col min="2566" max="2566" width="14" style="1" customWidth="1"/>
    <col min="2567" max="2567" width="14.625" style="1" customWidth="1"/>
    <col min="2568" max="2573" width="14" style="1" customWidth="1"/>
    <col min="2574" max="2574" width="15.875" style="1" customWidth="1"/>
    <col min="2575" max="2575" width="29.875" style="1" customWidth="1"/>
    <col min="2576" max="2816" width="9" style="1"/>
    <col min="2817" max="2817" width="31.125" style="1" customWidth="1"/>
    <col min="2818" max="2818" width="12.5" style="1" customWidth="1"/>
    <col min="2819" max="2821" width="0" style="1" hidden="1" customWidth="1"/>
    <col min="2822" max="2822" width="14" style="1" customWidth="1"/>
    <col min="2823" max="2823" width="14.625" style="1" customWidth="1"/>
    <col min="2824" max="2829" width="14" style="1" customWidth="1"/>
    <col min="2830" max="2830" width="15.875" style="1" customWidth="1"/>
    <col min="2831" max="2831" width="29.875" style="1" customWidth="1"/>
    <col min="2832" max="3072" width="9" style="1"/>
    <col min="3073" max="3073" width="31.125" style="1" customWidth="1"/>
    <col min="3074" max="3074" width="12.5" style="1" customWidth="1"/>
    <col min="3075" max="3077" width="0" style="1" hidden="1" customWidth="1"/>
    <col min="3078" max="3078" width="14" style="1" customWidth="1"/>
    <col min="3079" max="3079" width="14.625" style="1" customWidth="1"/>
    <col min="3080" max="3085" width="14" style="1" customWidth="1"/>
    <col min="3086" max="3086" width="15.875" style="1" customWidth="1"/>
    <col min="3087" max="3087" width="29.875" style="1" customWidth="1"/>
    <col min="3088" max="3328" width="9" style="1"/>
    <col min="3329" max="3329" width="31.125" style="1" customWidth="1"/>
    <col min="3330" max="3330" width="12.5" style="1" customWidth="1"/>
    <col min="3331" max="3333" width="0" style="1" hidden="1" customWidth="1"/>
    <col min="3334" max="3334" width="14" style="1" customWidth="1"/>
    <col min="3335" max="3335" width="14.625" style="1" customWidth="1"/>
    <col min="3336" max="3341" width="14" style="1" customWidth="1"/>
    <col min="3342" max="3342" width="15.875" style="1" customWidth="1"/>
    <col min="3343" max="3343" width="29.875" style="1" customWidth="1"/>
    <col min="3344" max="3584" width="9" style="1"/>
    <col min="3585" max="3585" width="31.125" style="1" customWidth="1"/>
    <col min="3586" max="3586" width="12.5" style="1" customWidth="1"/>
    <col min="3587" max="3589" width="0" style="1" hidden="1" customWidth="1"/>
    <col min="3590" max="3590" width="14" style="1" customWidth="1"/>
    <col min="3591" max="3591" width="14.625" style="1" customWidth="1"/>
    <col min="3592" max="3597" width="14" style="1" customWidth="1"/>
    <col min="3598" max="3598" width="15.875" style="1" customWidth="1"/>
    <col min="3599" max="3599" width="29.875" style="1" customWidth="1"/>
    <col min="3600" max="3840" width="9" style="1"/>
    <col min="3841" max="3841" width="31.125" style="1" customWidth="1"/>
    <col min="3842" max="3842" width="12.5" style="1" customWidth="1"/>
    <col min="3843" max="3845" width="0" style="1" hidden="1" customWidth="1"/>
    <col min="3846" max="3846" width="14" style="1" customWidth="1"/>
    <col min="3847" max="3847" width="14.625" style="1" customWidth="1"/>
    <col min="3848" max="3853" width="14" style="1" customWidth="1"/>
    <col min="3854" max="3854" width="15.875" style="1" customWidth="1"/>
    <col min="3855" max="3855" width="29.875" style="1" customWidth="1"/>
    <col min="3856" max="4096" width="9" style="1"/>
    <col min="4097" max="4097" width="31.125" style="1" customWidth="1"/>
    <col min="4098" max="4098" width="12.5" style="1" customWidth="1"/>
    <col min="4099" max="4101" width="0" style="1" hidden="1" customWidth="1"/>
    <col min="4102" max="4102" width="14" style="1" customWidth="1"/>
    <col min="4103" max="4103" width="14.625" style="1" customWidth="1"/>
    <col min="4104" max="4109" width="14" style="1" customWidth="1"/>
    <col min="4110" max="4110" width="15.875" style="1" customWidth="1"/>
    <col min="4111" max="4111" width="29.875" style="1" customWidth="1"/>
    <col min="4112" max="4352" width="9" style="1"/>
    <col min="4353" max="4353" width="31.125" style="1" customWidth="1"/>
    <col min="4354" max="4354" width="12.5" style="1" customWidth="1"/>
    <col min="4355" max="4357" width="0" style="1" hidden="1" customWidth="1"/>
    <col min="4358" max="4358" width="14" style="1" customWidth="1"/>
    <col min="4359" max="4359" width="14.625" style="1" customWidth="1"/>
    <col min="4360" max="4365" width="14" style="1" customWidth="1"/>
    <col min="4366" max="4366" width="15.875" style="1" customWidth="1"/>
    <col min="4367" max="4367" width="29.875" style="1" customWidth="1"/>
    <col min="4368" max="4608" width="9" style="1"/>
    <col min="4609" max="4609" width="31.125" style="1" customWidth="1"/>
    <col min="4610" max="4610" width="12.5" style="1" customWidth="1"/>
    <col min="4611" max="4613" width="0" style="1" hidden="1" customWidth="1"/>
    <col min="4614" max="4614" width="14" style="1" customWidth="1"/>
    <col min="4615" max="4615" width="14.625" style="1" customWidth="1"/>
    <col min="4616" max="4621" width="14" style="1" customWidth="1"/>
    <col min="4622" max="4622" width="15.875" style="1" customWidth="1"/>
    <col min="4623" max="4623" width="29.875" style="1" customWidth="1"/>
    <col min="4624" max="4864" width="9" style="1"/>
    <col min="4865" max="4865" width="31.125" style="1" customWidth="1"/>
    <col min="4866" max="4866" width="12.5" style="1" customWidth="1"/>
    <col min="4867" max="4869" width="0" style="1" hidden="1" customWidth="1"/>
    <col min="4870" max="4870" width="14" style="1" customWidth="1"/>
    <col min="4871" max="4871" width="14.625" style="1" customWidth="1"/>
    <col min="4872" max="4877" width="14" style="1" customWidth="1"/>
    <col min="4878" max="4878" width="15.875" style="1" customWidth="1"/>
    <col min="4879" max="4879" width="29.875" style="1" customWidth="1"/>
    <col min="4880" max="5120" width="9" style="1"/>
    <col min="5121" max="5121" width="31.125" style="1" customWidth="1"/>
    <col min="5122" max="5122" width="12.5" style="1" customWidth="1"/>
    <col min="5123" max="5125" width="0" style="1" hidden="1" customWidth="1"/>
    <col min="5126" max="5126" width="14" style="1" customWidth="1"/>
    <col min="5127" max="5127" width="14.625" style="1" customWidth="1"/>
    <col min="5128" max="5133" width="14" style="1" customWidth="1"/>
    <col min="5134" max="5134" width="15.875" style="1" customWidth="1"/>
    <col min="5135" max="5135" width="29.875" style="1" customWidth="1"/>
    <col min="5136" max="5376" width="9" style="1"/>
    <col min="5377" max="5377" width="31.125" style="1" customWidth="1"/>
    <col min="5378" max="5378" width="12.5" style="1" customWidth="1"/>
    <col min="5379" max="5381" width="0" style="1" hidden="1" customWidth="1"/>
    <col min="5382" max="5382" width="14" style="1" customWidth="1"/>
    <col min="5383" max="5383" width="14.625" style="1" customWidth="1"/>
    <col min="5384" max="5389" width="14" style="1" customWidth="1"/>
    <col min="5390" max="5390" width="15.875" style="1" customWidth="1"/>
    <col min="5391" max="5391" width="29.875" style="1" customWidth="1"/>
    <col min="5392" max="5632" width="9" style="1"/>
    <col min="5633" max="5633" width="31.125" style="1" customWidth="1"/>
    <col min="5634" max="5634" width="12.5" style="1" customWidth="1"/>
    <col min="5635" max="5637" width="0" style="1" hidden="1" customWidth="1"/>
    <col min="5638" max="5638" width="14" style="1" customWidth="1"/>
    <col min="5639" max="5639" width="14.625" style="1" customWidth="1"/>
    <col min="5640" max="5645" width="14" style="1" customWidth="1"/>
    <col min="5646" max="5646" width="15.875" style="1" customWidth="1"/>
    <col min="5647" max="5647" width="29.875" style="1" customWidth="1"/>
    <col min="5648" max="5888" width="9" style="1"/>
    <col min="5889" max="5889" width="31.125" style="1" customWidth="1"/>
    <col min="5890" max="5890" width="12.5" style="1" customWidth="1"/>
    <col min="5891" max="5893" width="0" style="1" hidden="1" customWidth="1"/>
    <col min="5894" max="5894" width="14" style="1" customWidth="1"/>
    <col min="5895" max="5895" width="14.625" style="1" customWidth="1"/>
    <col min="5896" max="5901" width="14" style="1" customWidth="1"/>
    <col min="5902" max="5902" width="15.875" style="1" customWidth="1"/>
    <col min="5903" max="5903" width="29.875" style="1" customWidth="1"/>
    <col min="5904" max="6144" width="9" style="1"/>
    <col min="6145" max="6145" width="31.125" style="1" customWidth="1"/>
    <col min="6146" max="6146" width="12.5" style="1" customWidth="1"/>
    <col min="6147" max="6149" width="0" style="1" hidden="1" customWidth="1"/>
    <col min="6150" max="6150" width="14" style="1" customWidth="1"/>
    <col min="6151" max="6151" width="14.625" style="1" customWidth="1"/>
    <col min="6152" max="6157" width="14" style="1" customWidth="1"/>
    <col min="6158" max="6158" width="15.875" style="1" customWidth="1"/>
    <col min="6159" max="6159" width="29.875" style="1" customWidth="1"/>
    <col min="6160" max="6400" width="9" style="1"/>
    <col min="6401" max="6401" width="31.125" style="1" customWidth="1"/>
    <col min="6402" max="6402" width="12.5" style="1" customWidth="1"/>
    <col min="6403" max="6405" width="0" style="1" hidden="1" customWidth="1"/>
    <col min="6406" max="6406" width="14" style="1" customWidth="1"/>
    <col min="6407" max="6407" width="14.625" style="1" customWidth="1"/>
    <col min="6408" max="6413" width="14" style="1" customWidth="1"/>
    <col min="6414" max="6414" width="15.875" style="1" customWidth="1"/>
    <col min="6415" max="6415" width="29.875" style="1" customWidth="1"/>
    <col min="6416" max="6656" width="9" style="1"/>
    <col min="6657" max="6657" width="31.125" style="1" customWidth="1"/>
    <col min="6658" max="6658" width="12.5" style="1" customWidth="1"/>
    <col min="6659" max="6661" width="0" style="1" hidden="1" customWidth="1"/>
    <col min="6662" max="6662" width="14" style="1" customWidth="1"/>
    <col min="6663" max="6663" width="14.625" style="1" customWidth="1"/>
    <col min="6664" max="6669" width="14" style="1" customWidth="1"/>
    <col min="6670" max="6670" width="15.875" style="1" customWidth="1"/>
    <col min="6671" max="6671" width="29.875" style="1" customWidth="1"/>
    <col min="6672" max="6912" width="9" style="1"/>
    <col min="6913" max="6913" width="31.125" style="1" customWidth="1"/>
    <col min="6914" max="6914" width="12.5" style="1" customWidth="1"/>
    <col min="6915" max="6917" width="0" style="1" hidden="1" customWidth="1"/>
    <col min="6918" max="6918" width="14" style="1" customWidth="1"/>
    <col min="6919" max="6919" width="14.625" style="1" customWidth="1"/>
    <col min="6920" max="6925" width="14" style="1" customWidth="1"/>
    <col min="6926" max="6926" width="15.875" style="1" customWidth="1"/>
    <col min="6927" max="6927" width="29.875" style="1" customWidth="1"/>
    <col min="6928" max="7168" width="9" style="1"/>
    <col min="7169" max="7169" width="31.125" style="1" customWidth="1"/>
    <col min="7170" max="7170" width="12.5" style="1" customWidth="1"/>
    <col min="7171" max="7173" width="0" style="1" hidden="1" customWidth="1"/>
    <col min="7174" max="7174" width="14" style="1" customWidth="1"/>
    <col min="7175" max="7175" width="14.625" style="1" customWidth="1"/>
    <col min="7176" max="7181" width="14" style="1" customWidth="1"/>
    <col min="7182" max="7182" width="15.875" style="1" customWidth="1"/>
    <col min="7183" max="7183" width="29.875" style="1" customWidth="1"/>
    <col min="7184" max="7424" width="9" style="1"/>
    <col min="7425" max="7425" width="31.125" style="1" customWidth="1"/>
    <col min="7426" max="7426" width="12.5" style="1" customWidth="1"/>
    <col min="7427" max="7429" width="0" style="1" hidden="1" customWidth="1"/>
    <col min="7430" max="7430" width="14" style="1" customWidth="1"/>
    <col min="7431" max="7431" width="14.625" style="1" customWidth="1"/>
    <col min="7432" max="7437" width="14" style="1" customWidth="1"/>
    <col min="7438" max="7438" width="15.875" style="1" customWidth="1"/>
    <col min="7439" max="7439" width="29.875" style="1" customWidth="1"/>
    <col min="7440" max="7680" width="9" style="1"/>
    <col min="7681" max="7681" width="31.125" style="1" customWidth="1"/>
    <col min="7682" max="7682" width="12.5" style="1" customWidth="1"/>
    <col min="7683" max="7685" width="0" style="1" hidden="1" customWidth="1"/>
    <col min="7686" max="7686" width="14" style="1" customWidth="1"/>
    <col min="7687" max="7687" width="14.625" style="1" customWidth="1"/>
    <col min="7688" max="7693" width="14" style="1" customWidth="1"/>
    <col min="7694" max="7694" width="15.875" style="1" customWidth="1"/>
    <col min="7695" max="7695" width="29.875" style="1" customWidth="1"/>
    <col min="7696" max="7936" width="9" style="1"/>
    <col min="7937" max="7937" width="31.125" style="1" customWidth="1"/>
    <col min="7938" max="7938" width="12.5" style="1" customWidth="1"/>
    <col min="7939" max="7941" width="0" style="1" hidden="1" customWidth="1"/>
    <col min="7942" max="7942" width="14" style="1" customWidth="1"/>
    <col min="7943" max="7943" width="14.625" style="1" customWidth="1"/>
    <col min="7944" max="7949" width="14" style="1" customWidth="1"/>
    <col min="7950" max="7950" width="15.875" style="1" customWidth="1"/>
    <col min="7951" max="7951" width="29.875" style="1" customWidth="1"/>
    <col min="7952" max="8192" width="9" style="1"/>
    <col min="8193" max="8193" width="31.125" style="1" customWidth="1"/>
    <col min="8194" max="8194" width="12.5" style="1" customWidth="1"/>
    <col min="8195" max="8197" width="0" style="1" hidden="1" customWidth="1"/>
    <col min="8198" max="8198" width="14" style="1" customWidth="1"/>
    <col min="8199" max="8199" width="14.625" style="1" customWidth="1"/>
    <col min="8200" max="8205" width="14" style="1" customWidth="1"/>
    <col min="8206" max="8206" width="15.875" style="1" customWidth="1"/>
    <col min="8207" max="8207" width="29.875" style="1" customWidth="1"/>
    <col min="8208" max="8448" width="9" style="1"/>
    <col min="8449" max="8449" width="31.125" style="1" customWidth="1"/>
    <col min="8450" max="8450" width="12.5" style="1" customWidth="1"/>
    <col min="8451" max="8453" width="0" style="1" hidden="1" customWidth="1"/>
    <col min="8454" max="8454" width="14" style="1" customWidth="1"/>
    <col min="8455" max="8455" width="14.625" style="1" customWidth="1"/>
    <col min="8456" max="8461" width="14" style="1" customWidth="1"/>
    <col min="8462" max="8462" width="15.875" style="1" customWidth="1"/>
    <col min="8463" max="8463" width="29.875" style="1" customWidth="1"/>
    <col min="8464" max="8704" width="9" style="1"/>
    <col min="8705" max="8705" width="31.125" style="1" customWidth="1"/>
    <col min="8706" max="8706" width="12.5" style="1" customWidth="1"/>
    <col min="8707" max="8709" width="0" style="1" hidden="1" customWidth="1"/>
    <col min="8710" max="8710" width="14" style="1" customWidth="1"/>
    <col min="8711" max="8711" width="14.625" style="1" customWidth="1"/>
    <col min="8712" max="8717" width="14" style="1" customWidth="1"/>
    <col min="8718" max="8718" width="15.875" style="1" customWidth="1"/>
    <col min="8719" max="8719" width="29.875" style="1" customWidth="1"/>
    <col min="8720" max="8960" width="9" style="1"/>
    <col min="8961" max="8961" width="31.125" style="1" customWidth="1"/>
    <col min="8962" max="8962" width="12.5" style="1" customWidth="1"/>
    <col min="8963" max="8965" width="0" style="1" hidden="1" customWidth="1"/>
    <col min="8966" max="8966" width="14" style="1" customWidth="1"/>
    <col min="8967" max="8967" width="14.625" style="1" customWidth="1"/>
    <col min="8968" max="8973" width="14" style="1" customWidth="1"/>
    <col min="8974" max="8974" width="15.875" style="1" customWidth="1"/>
    <col min="8975" max="8975" width="29.875" style="1" customWidth="1"/>
    <col min="8976" max="9216" width="9" style="1"/>
    <col min="9217" max="9217" width="31.125" style="1" customWidth="1"/>
    <col min="9218" max="9218" width="12.5" style="1" customWidth="1"/>
    <col min="9219" max="9221" width="0" style="1" hidden="1" customWidth="1"/>
    <col min="9222" max="9222" width="14" style="1" customWidth="1"/>
    <col min="9223" max="9223" width="14.625" style="1" customWidth="1"/>
    <col min="9224" max="9229" width="14" style="1" customWidth="1"/>
    <col min="9230" max="9230" width="15.875" style="1" customWidth="1"/>
    <col min="9231" max="9231" width="29.875" style="1" customWidth="1"/>
    <col min="9232" max="9472" width="9" style="1"/>
    <col min="9473" max="9473" width="31.125" style="1" customWidth="1"/>
    <col min="9474" max="9474" width="12.5" style="1" customWidth="1"/>
    <col min="9475" max="9477" width="0" style="1" hidden="1" customWidth="1"/>
    <col min="9478" max="9478" width="14" style="1" customWidth="1"/>
    <col min="9479" max="9479" width="14.625" style="1" customWidth="1"/>
    <col min="9480" max="9485" width="14" style="1" customWidth="1"/>
    <col min="9486" max="9486" width="15.875" style="1" customWidth="1"/>
    <col min="9487" max="9487" width="29.875" style="1" customWidth="1"/>
    <col min="9488" max="9728" width="9" style="1"/>
    <col min="9729" max="9729" width="31.125" style="1" customWidth="1"/>
    <col min="9730" max="9730" width="12.5" style="1" customWidth="1"/>
    <col min="9731" max="9733" width="0" style="1" hidden="1" customWidth="1"/>
    <col min="9734" max="9734" width="14" style="1" customWidth="1"/>
    <col min="9735" max="9735" width="14.625" style="1" customWidth="1"/>
    <col min="9736" max="9741" width="14" style="1" customWidth="1"/>
    <col min="9742" max="9742" width="15.875" style="1" customWidth="1"/>
    <col min="9743" max="9743" width="29.875" style="1" customWidth="1"/>
    <col min="9744" max="9984" width="9" style="1"/>
    <col min="9985" max="9985" width="31.125" style="1" customWidth="1"/>
    <col min="9986" max="9986" width="12.5" style="1" customWidth="1"/>
    <col min="9987" max="9989" width="0" style="1" hidden="1" customWidth="1"/>
    <col min="9990" max="9990" width="14" style="1" customWidth="1"/>
    <col min="9991" max="9991" width="14.625" style="1" customWidth="1"/>
    <col min="9992" max="9997" width="14" style="1" customWidth="1"/>
    <col min="9998" max="9998" width="15.875" style="1" customWidth="1"/>
    <col min="9999" max="9999" width="29.875" style="1" customWidth="1"/>
    <col min="10000" max="10240" width="9" style="1"/>
    <col min="10241" max="10241" width="31.125" style="1" customWidth="1"/>
    <col min="10242" max="10242" width="12.5" style="1" customWidth="1"/>
    <col min="10243" max="10245" width="0" style="1" hidden="1" customWidth="1"/>
    <col min="10246" max="10246" width="14" style="1" customWidth="1"/>
    <col min="10247" max="10247" width="14.625" style="1" customWidth="1"/>
    <col min="10248" max="10253" width="14" style="1" customWidth="1"/>
    <col min="10254" max="10254" width="15.875" style="1" customWidth="1"/>
    <col min="10255" max="10255" width="29.875" style="1" customWidth="1"/>
    <col min="10256" max="10496" width="9" style="1"/>
    <col min="10497" max="10497" width="31.125" style="1" customWidth="1"/>
    <col min="10498" max="10498" width="12.5" style="1" customWidth="1"/>
    <col min="10499" max="10501" width="0" style="1" hidden="1" customWidth="1"/>
    <col min="10502" max="10502" width="14" style="1" customWidth="1"/>
    <col min="10503" max="10503" width="14.625" style="1" customWidth="1"/>
    <col min="10504" max="10509" width="14" style="1" customWidth="1"/>
    <col min="10510" max="10510" width="15.875" style="1" customWidth="1"/>
    <col min="10511" max="10511" width="29.875" style="1" customWidth="1"/>
    <col min="10512" max="10752" width="9" style="1"/>
    <col min="10753" max="10753" width="31.125" style="1" customWidth="1"/>
    <col min="10754" max="10754" width="12.5" style="1" customWidth="1"/>
    <col min="10755" max="10757" width="0" style="1" hidden="1" customWidth="1"/>
    <col min="10758" max="10758" width="14" style="1" customWidth="1"/>
    <col min="10759" max="10759" width="14.625" style="1" customWidth="1"/>
    <col min="10760" max="10765" width="14" style="1" customWidth="1"/>
    <col min="10766" max="10766" width="15.875" style="1" customWidth="1"/>
    <col min="10767" max="10767" width="29.875" style="1" customWidth="1"/>
    <col min="10768" max="11008" width="9" style="1"/>
    <col min="11009" max="11009" width="31.125" style="1" customWidth="1"/>
    <col min="11010" max="11010" width="12.5" style="1" customWidth="1"/>
    <col min="11011" max="11013" width="0" style="1" hidden="1" customWidth="1"/>
    <col min="11014" max="11014" width="14" style="1" customWidth="1"/>
    <col min="11015" max="11015" width="14.625" style="1" customWidth="1"/>
    <col min="11016" max="11021" width="14" style="1" customWidth="1"/>
    <col min="11022" max="11022" width="15.875" style="1" customWidth="1"/>
    <col min="11023" max="11023" width="29.875" style="1" customWidth="1"/>
    <col min="11024" max="11264" width="9" style="1"/>
    <col min="11265" max="11265" width="31.125" style="1" customWidth="1"/>
    <col min="11266" max="11266" width="12.5" style="1" customWidth="1"/>
    <col min="11267" max="11269" width="0" style="1" hidden="1" customWidth="1"/>
    <col min="11270" max="11270" width="14" style="1" customWidth="1"/>
    <col min="11271" max="11271" width="14.625" style="1" customWidth="1"/>
    <col min="11272" max="11277" width="14" style="1" customWidth="1"/>
    <col min="11278" max="11278" width="15.875" style="1" customWidth="1"/>
    <col min="11279" max="11279" width="29.875" style="1" customWidth="1"/>
    <col min="11280" max="11520" width="9" style="1"/>
    <col min="11521" max="11521" width="31.125" style="1" customWidth="1"/>
    <col min="11522" max="11522" width="12.5" style="1" customWidth="1"/>
    <col min="11523" max="11525" width="0" style="1" hidden="1" customWidth="1"/>
    <col min="11526" max="11526" width="14" style="1" customWidth="1"/>
    <col min="11527" max="11527" width="14.625" style="1" customWidth="1"/>
    <col min="11528" max="11533" width="14" style="1" customWidth="1"/>
    <col min="11534" max="11534" width="15.875" style="1" customWidth="1"/>
    <col min="11535" max="11535" width="29.875" style="1" customWidth="1"/>
    <col min="11536" max="11776" width="9" style="1"/>
    <col min="11777" max="11777" width="31.125" style="1" customWidth="1"/>
    <col min="11778" max="11778" width="12.5" style="1" customWidth="1"/>
    <col min="11779" max="11781" width="0" style="1" hidden="1" customWidth="1"/>
    <col min="11782" max="11782" width="14" style="1" customWidth="1"/>
    <col min="11783" max="11783" width="14.625" style="1" customWidth="1"/>
    <col min="11784" max="11789" width="14" style="1" customWidth="1"/>
    <col min="11790" max="11790" width="15.875" style="1" customWidth="1"/>
    <col min="11791" max="11791" width="29.875" style="1" customWidth="1"/>
    <col min="11792" max="12032" width="9" style="1"/>
    <col min="12033" max="12033" width="31.125" style="1" customWidth="1"/>
    <col min="12034" max="12034" width="12.5" style="1" customWidth="1"/>
    <col min="12035" max="12037" width="0" style="1" hidden="1" customWidth="1"/>
    <col min="12038" max="12038" width="14" style="1" customWidth="1"/>
    <col min="12039" max="12039" width="14.625" style="1" customWidth="1"/>
    <col min="12040" max="12045" width="14" style="1" customWidth="1"/>
    <col min="12046" max="12046" width="15.875" style="1" customWidth="1"/>
    <col min="12047" max="12047" width="29.875" style="1" customWidth="1"/>
    <col min="12048" max="12288" width="9" style="1"/>
    <col min="12289" max="12289" width="31.125" style="1" customWidth="1"/>
    <col min="12290" max="12290" width="12.5" style="1" customWidth="1"/>
    <col min="12291" max="12293" width="0" style="1" hidden="1" customWidth="1"/>
    <col min="12294" max="12294" width="14" style="1" customWidth="1"/>
    <col min="12295" max="12295" width="14.625" style="1" customWidth="1"/>
    <col min="12296" max="12301" width="14" style="1" customWidth="1"/>
    <col min="12302" max="12302" width="15.875" style="1" customWidth="1"/>
    <col min="12303" max="12303" width="29.875" style="1" customWidth="1"/>
    <col min="12304" max="12544" width="9" style="1"/>
    <col min="12545" max="12545" width="31.125" style="1" customWidth="1"/>
    <col min="12546" max="12546" width="12.5" style="1" customWidth="1"/>
    <col min="12547" max="12549" width="0" style="1" hidden="1" customWidth="1"/>
    <col min="12550" max="12550" width="14" style="1" customWidth="1"/>
    <col min="12551" max="12551" width="14.625" style="1" customWidth="1"/>
    <col min="12552" max="12557" width="14" style="1" customWidth="1"/>
    <col min="12558" max="12558" width="15.875" style="1" customWidth="1"/>
    <col min="12559" max="12559" width="29.875" style="1" customWidth="1"/>
    <col min="12560" max="12800" width="9" style="1"/>
    <col min="12801" max="12801" width="31.125" style="1" customWidth="1"/>
    <col min="12802" max="12802" width="12.5" style="1" customWidth="1"/>
    <col min="12803" max="12805" width="0" style="1" hidden="1" customWidth="1"/>
    <col min="12806" max="12806" width="14" style="1" customWidth="1"/>
    <col min="12807" max="12807" width="14.625" style="1" customWidth="1"/>
    <col min="12808" max="12813" width="14" style="1" customWidth="1"/>
    <col min="12814" max="12814" width="15.875" style="1" customWidth="1"/>
    <col min="12815" max="12815" width="29.875" style="1" customWidth="1"/>
    <col min="12816" max="13056" width="9" style="1"/>
    <col min="13057" max="13057" width="31.125" style="1" customWidth="1"/>
    <col min="13058" max="13058" width="12.5" style="1" customWidth="1"/>
    <col min="13059" max="13061" width="0" style="1" hidden="1" customWidth="1"/>
    <col min="13062" max="13062" width="14" style="1" customWidth="1"/>
    <col min="13063" max="13063" width="14.625" style="1" customWidth="1"/>
    <col min="13064" max="13069" width="14" style="1" customWidth="1"/>
    <col min="13070" max="13070" width="15.875" style="1" customWidth="1"/>
    <col min="13071" max="13071" width="29.875" style="1" customWidth="1"/>
    <col min="13072" max="13312" width="9" style="1"/>
    <col min="13313" max="13313" width="31.125" style="1" customWidth="1"/>
    <col min="13314" max="13314" width="12.5" style="1" customWidth="1"/>
    <col min="13315" max="13317" width="0" style="1" hidden="1" customWidth="1"/>
    <col min="13318" max="13318" width="14" style="1" customWidth="1"/>
    <col min="13319" max="13319" width="14.625" style="1" customWidth="1"/>
    <col min="13320" max="13325" width="14" style="1" customWidth="1"/>
    <col min="13326" max="13326" width="15.875" style="1" customWidth="1"/>
    <col min="13327" max="13327" width="29.875" style="1" customWidth="1"/>
    <col min="13328" max="13568" width="9" style="1"/>
    <col min="13569" max="13569" width="31.125" style="1" customWidth="1"/>
    <col min="13570" max="13570" width="12.5" style="1" customWidth="1"/>
    <col min="13571" max="13573" width="0" style="1" hidden="1" customWidth="1"/>
    <col min="13574" max="13574" width="14" style="1" customWidth="1"/>
    <col min="13575" max="13575" width="14.625" style="1" customWidth="1"/>
    <col min="13576" max="13581" width="14" style="1" customWidth="1"/>
    <col min="13582" max="13582" width="15.875" style="1" customWidth="1"/>
    <col min="13583" max="13583" width="29.875" style="1" customWidth="1"/>
    <col min="13584" max="13824" width="9" style="1"/>
    <col min="13825" max="13825" width="31.125" style="1" customWidth="1"/>
    <col min="13826" max="13826" width="12.5" style="1" customWidth="1"/>
    <col min="13827" max="13829" width="0" style="1" hidden="1" customWidth="1"/>
    <col min="13830" max="13830" width="14" style="1" customWidth="1"/>
    <col min="13831" max="13831" width="14.625" style="1" customWidth="1"/>
    <col min="13832" max="13837" width="14" style="1" customWidth="1"/>
    <col min="13838" max="13838" width="15.875" style="1" customWidth="1"/>
    <col min="13839" max="13839" width="29.875" style="1" customWidth="1"/>
    <col min="13840" max="14080" width="9" style="1"/>
    <col min="14081" max="14081" width="31.125" style="1" customWidth="1"/>
    <col min="14082" max="14082" width="12.5" style="1" customWidth="1"/>
    <col min="14083" max="14085" width="0" style="1" hidden="1" customWidth="1"/>
    <col min="14086" max="14086" width="14" style="1" customWidth="1"/>
    <col min="14087" max="14087" width="14.625" style="1" customWidth="1"/>
    <col min="14088" max="14093" width="14" style="1" customWidth="1"/>
    <col min="14094" max="14094" width="15.875" style="1" customWidth="1"/>
    <col min="14095" max="14095" width="29.875" style="1" customWidth="1"/>
    <col min="14096" max="14336" width="9" style="1"/>
    <col min="14337" max="14337" width="31.125" style="1" customWidth="1"/>
    <col min="14338" max="14338" width="12.5" style="1" customWidth="1"/>
    <col min="14339" max="14341" width="0" style="1" hidden="1" customWidth="1"/>
    <col min="14342" max="14342" width="14" style="1" customWidth="1"/>
    <col min="14343" max="14343" width="14.625" style="1" customWidth="1"/>
    <col min="14344" max="14349" width="14" style="1" customWidth="1"/>
    <col min="14350" max="14350" width="15.875" style="1" customWidth="1"/>
    <col min="14351" max="14351" width="29.875" style="1" customWidth="1"/>
    <col min="14352" max="14592" width="9" style="1"/>
    <col min="14593" max="14593" width="31.125" style="1" customWidth="1"/>
    <col min="14594" max="14594" width="12.5" style="1" customWidth="1"/>
    <col min="14595" max="14597" width="0" style="1" hidden="1" customWidth="1"/>
    <col min="14598" max="14598" width="14" style="1" customWidth="1"/>
    <col min="14599" max="14599" width="14.625" style="1" customWidth="1"/>
    <col min="14600" max="14605" width="14" style="1" customWidth="1"/>
    <col min="14606" max="14606" width="15.875" style="1" customWidth="1"/>
    <col min="14607" max="14607" width="29.875" style="1" customWidth="1"/>
    <col min="14608" max="14848" width="9" style="1"/>
    <col min="14849" max="14849" width="31.125" style="1" customWidth="1"/>
    <col min="14850" max="14850" width="12.5" style="1" customWidth="1"/>
    <col min="14851" max="14853" width="0" style="1" hidden="1" customWidth="1"/>
    <col min="14854" max="14854" width="14" style="1" customWidth="1"/>
    <col min="14855" max="14855" width="14.625" style="1" customWidth="1"/>
    <col min="14856" max="14861" width="14" style="1" customWidth="1"/>
    <col min="14862" max="14862" width="15.875" style="1" customWidth="1"/>
    <col min="14863" max="14863" width="29.875" style="1" customWidth="1"/>
    <col min="14864" max="15104" width="9" style="1"/>
    <col min="15105" max="15105" width="31.125" style="1" customWidth="1"/>
    <col min="15106" max="15106" width="12.5" style="1" customWidth="1"/>
    <col min="15107" max="15109" width="0" style="1" hidden="1" customWidth="1"/>
    <col min="15110" max="15110" width="14" style="1" customWidth="1"/>
    <col min="15111" max="15111" width="14.625" style="1" customWidth="1"/>
    <col min="15112" max="15117" width="14" style="1" customWidth="1"/>
    <col min="15118" max="15118" width="15.875" style="1" customWidth="1"/>
    <col min="15119" max="15119" width="29.875" style="1" customWidth="1"/>
    <col min="15120" max="15360" width="9" style="1"/>
    <col min="15361" max="15361" width="31.125" style="1" customWidth="1"/>
    <col min="15362" max="15362" width="12.5" style="1" customWidth="1"/>
    <col min="15363" max="15365" width="0" style="1" hidden="1" customWidth="1"/>
    <col min="15366" max="15366" width="14" style="1" customWidth="1"/>
    <col min="15367" max="15367" width="14.625" style="1" customWidth="1"/>
    <col min="15368" max="15373" width="14" style="1" customWidth="1"/>
    <col min="15374" max="15374" width="15.875" style="1" customWidth="1"/>
    <col min="15375" max="15375" width="29.875" style="1" customWidth="1"/>
    <col min="15376" max="15616" width="9" style="1"/>
    <col min="15617" max="15617" width="31.125" style="1" customWidth="1"/>
    <col min="15618" max="15618" width="12.5" style="1" customWidth="1"/>
    <col min="15619" max="15621" width="0" style="1" hidden="1" customWidth="1"/>
    <col min="15622" max="15622" width="14" style="1" customWidth="1"/>
    <col min="15623" max="15623" width="14.625" style="1" customWidth="1"/>
    <col min="15624" max="15629" width="14" style="1" customWidth="1"/>
    <col min="15630" max="15630" width="15.875" style="1" customWidth="1"/>
    <col min="15631" max="15631" width="29.875" style="1" customWidth="1"/>
    <col min="15632" max="15872" width="9" style="1"/>
    <col min="15873" max="15873" width="31.125" style="1" customWidth="1"/>
    <col min="15874" max="15874" width="12.5" style="1" customWidth="1"/>
    <col min="15875" max="15877" width="0" style="1" hidden="1" customWidth="1"/>
    <col min="15878" max="15878" width="14" style="1" customWidth="1"/>
    <col min="15879" max="15879" width="14.625" style="1" customWidth="1"/>
    <col min="15880" max="15885" width="14" style="1" customWidth="1"/>
    <col min="15886" max="15886" width="15.875" style="1" customWidth="1"/>
    <col min="15887" max="15887" width="29.875" style="1" customWidth="1"/>
    <col min="15888" max="16128" width="9" style="1"/>
    <col min="16129" max="16129" width="31.125" style="1" customWidth="1"/>
    <col min="16130" max="16130" width="12.5" style="1" customWidth="1"/>
    <col min="16131" max="16133" width="0" style="1" hidden="1" customWidth="1"/>
    <col min="16134" max="16134" width="14" style="1" customWidth="1"/>
    <col min="16135" max="16135" width="14.625" style="1" customWidth="1"/>
    <col min="16136" max="16141" width="14" style="1" customWidth="1"/>
    <col min="16142" max="16142" width="15.875" style="1" customWidth="1"/>
    <col min="16143" max="16143" width="29.875" style="1" customWidth="1"/>
    <col min="16144" max="16384" width="9" style="1"/>
  </cols>
  <sheetData>
    <row r="1" spans="1:15" ht="31.5" customHeight="1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pans="1:15" ht="19.5" thickBot="1">
      <c r="A2" s="2">
        <v>45138</v>
      </c>
      <c r="B2" s="3"/>
      <c r="N2" s="7"/>
      <c r="O2" s="8" t="s">
        <v>1</v>
      </c>
    </row>
    <row r="3" spans="1:15" ht="17.100000000000001" customHeight="1">
      <c r="A3" s="9"/>
      <c r="B3" s="10" t="s">
        <v>2</v>
      </c>
      <c r="C3" s="82" t="s">
        <v>3</v>
      </c>
      <c r="D3" s="82"/>
      <c r="E3" s="82"/>
      <c r="F3" s="11" t="s">
        <v>4</v>
      </c>
      <c r="G3" s="12" t="s">
        <v>5</v>
      </c>
      <c r="H3" s="13" t="s">
        <v>6</v>
      </c>
      <c r="I3" s="13" t="s">
        <v>7</v>
      </c>
      <c r="J3" s="14" t="s">
        <v>7</v>
      </c>
      <c r="K3" s="13" t="s">
        <v>8</v>
      </c>
      <c r="L3" s="13" t="s">
        <v>6</v>
      </c>
      <c r="M3" s="13" t="s">
        <v>7</v>
      </c>
      <c r="N3" s="14" t="s">
        <v>7</v>
      </c>
      <c r="O3" s="15"/>
    </row>
    <row r="4" spans="1:15" ht="17.100000000000001" customHeight="1">
      <c r="A4" s="16" t="s">
        <v>9</v>
      </c>
      <c r="B4" s="17" t="s">
        <v>10</v>
      </c>
      <c r="C4" s="83"/>
      <c r="D4" s="83"/>
      <c r="E4" s="83"/>
      <c r="F4" s="18" t="s">
        <v>11</v>
      </c>
      <c r="G4" s="19" t="s">
        <v>12</v>
      </c>
      <c r="H4" s="20" t="s">
        <v>13</v>
      </c>
      <c r="I4" s="20" t="s">
        <v>14</v>
      </c>
      <c r="J4" s="21" t="s">
        <v>14</v>
      </c>
      <c r="K4" s="20" t="s">
        <v>11</v>
      </c>
      <c r="L4" s="20" t="s">
        <v>15</v>
      </c>
      <c r="M4" s="20" t="s">
        <v>16</v>
      </c>
      <c r="N4" s="21" t="s">
        <v>16</v>
      </c>
      <c r="O4" s="22" t="s">
        <v>17</v>
      </c>
    </row>
    <row r="5" spans="1:15" ht="17.100000000000001" customHeight="1">
      <c r="A5" s="23"/>
      <c r="B5" s="24" t="s">
        <v>18</v>
      </c>
      <c r="C5" s="25" t="s">
        <v>19</v>
      </c>
      <c r="D5" s="25" t="s">
        <v>20</v>
      </c>
      <c r="E5" s="26" t="s">
        <v>21</v>
      </c>
      <c r="F5" s="27" t="s">
        <v>18</v>
      </c>
      <c r="G5" s="28" t="s">
        <v>22</v>
      </c>
      <c r="H5" s="29" t="s">
        <v>11</v>
      </c>
      <c r="I5" s="29" t="s">
        <v>23</v>
      </c>
      <c r="J5" s="30" t="s">
        <v>24</v>
      </c>
      <c r="K5" s="29" t="s">
        <v>18</v>
      </c>
      <c r="L5" s="29" t="s">
        <v>11</v>
      </c>
      <c r="M5" s="29" t="s">
        <v>23</v>
      </c>
      <c r="N5" s="30" t="s">
        <v>24</v>
      </c>
      <c r="O5" s="31"/>
    </row>
    <row r="6" spans="1:15" ht="23.25" customHeight="1">
      <c r="A6" s="32" t="s">
        <v>25</v>
      </c>
      <c r="B6" s="33">
        <f>C6+D6+E6</f>
        <v>69094</v>
      </c>
      <c r="C6" s="34"/>
      <c r="D6" s="34"/>
      <c r="E6" s="33">
        <v>69094</v>
      </c>
      <c r="F6" s="35">
        <v>49457</v>
      </c>
      <c r="G6" s="36">
        <f>F6/B6*100</f>
        <v>71.579297768257732</v>
      </c>
      <c r="H6" s="35">
        <v>46901</v>
      </c>
      <c r="I6" s="37">
        <f t="shared" ref="I6:I33" si="0">F6-H6</f>
        <v>2556</v>
      </c>
      <c r="J6" s="38">
        <f t="shared" ref="J6:J20" si="1">I6/H6*100</f>
        <v>5.4497771902518064</v>
      </c>
      <c r="K6" s="37">
        <v>3632</v>
      </c>
      <c r="L6" s="37">
        <v>4705</v>
      </c>
      <c r="M6" s="37">
        <f>K6-L6</f>
        <v>-1073</v>
      </c>
      <c r="N6" s="38">
        <f>M6/L6*100</f>
        <v>-22.805526036131774</v>
      </c>
      <c r="O6" s="39"/>
    </row>
    <row r="7" spans="1:15" ht="23.25" customHeight="1">
      <c r="A7" s="32" t="s">
        <v>26</v>
      </c>
      <c r="B7" s="33">
        <f t="shared" ref="B7:B28" si="2">C7+D7+E7</f>
        <v>0</v>
      </c>
      <c r="C7" s="34"/>
      <c r="D7" s="34"/>
      <c r="E7" s="33"/>
      <c r="F7" s="35"/>
      <c r="G7" s="36"/>
      <c r="H7" s="35"/>
      <c r="I7" s="37">
        <f t="shared" si="0"/>
        <v>0</v>
      </c>
      <c r="J7" s="38"/>
      <c r="K7" s="37">
        <v>0</v>
      </c>
      <c r="L7" s="37">
        <v>0</v>
      </c>
      <c r="M7" s="37">
        <f>K7-L7</f>
        <v>0</v>
      </c>
      <c r="N7" s="38"/>
      <c r="O7" s="40"/>
    </row>
    <row r="8" spans="1:15" ht="23.25" customHeight="1">
      <c r="A8" s="32" t="s">
        <v>27</v>
      </c>
      <c r="B8" s="33">
        <f t="shared" si="2"/>
        <v>57703</v>
      </c>
      <c r="C8" s="34"/>
      <c r="D8" s="34"/>
      <c r="E8" s="33">
        <v>57703</v>
      </c>
      <c r="F8" s="35">
        <v>38288</v>
      </c>
      <c r="G8" s="36">
        <f t="shared" ref="G8:G33" si="3">F8/B8*100</f>
        <v>66.35356913851966</v>
      </c>
      <c r="H8" s="35">
        <v>22680</v>
      </c>
      <c r="I8" s="37">
        <f t="shared" si="0"/>
        <v>15608</v>
      </c>
      <c r="J8" s="38">
        <f t="shared" si="1"/>
        <v>68.818342151675481</v>
      </c>
      <c r="K8" s="37">
        <v>3129</v>
      </c>
      <c r="L8" s="37">
        <v>3266</v>
      </c>
      <c r="M8" s="37">
        <f t="shared" ref="M8:M32" si="4">K8-L8</f>
        <v>-137</v>
      </c>
      <c r="N8" s="38">
        <f t="shared" ref="N8:N19" si="5">M8/L8*100</f>
        <v>-4.1947336191059401</v>
      </c>
      <c r="O8" s="40"/>
    </row>
    <row r="9" spans="1:15" ht="23.25" customHeight="1">
      <c r="A9" s="32" t="s">
        <v>28</v>
      </c>
      <c r="B9" s="33">
        <f t="shared" si="2"/>
        <v>223608</v>
      </c>
      <c r="C9" s="34"/>
      <c r="D9" s="34"/>
      <c r="E9" s="33">
        <v>223608</v>
      </c>
      <c r="F9" s="35">
        <v>87843</v>
      </c>
      <c r="G9" s="36">
        <f t="shared" si="3"/>
        <v>39.284372652141251</v>
      </c>
      <c r="H9" s="35">
        <v>106467</v>
      </c>
      <c r="I9" s="37">
        <f t="shared" si="0"/>
        <v>-18624</v>
      </c>
      <c r="J9" s="38">
        <f t="shared" si="1"/>
        <v>-17.492744230606665</v>
      </c>
      <c r="K9" s="37">
        <v>10599</v>
      </c>
      <c r="L9" s="37">
        <v>13360</v>
      </c>
      <c r="M9" s="37">
        <f t="shared" si="4"/>
        <v>-2761</v>
      </c>
      <c r="N9" s="38">
        <f t="shared" si="5"/>
        <v>-20.66616766467066</v>
      </c>
      <c r="O9" s="41"/>
    </row>
    <row r="10" spans="1:15" ht="23.25" customHeight="1">
      <c r="A10" s="32" t="s">
        <v>29</v>
      </c>
      <c r="B10" s="33">
        <f t="shared" si="2"/>
        <v>1988</v>
      </c>
      <c r="C10" s="34"/>
      <c r="D10" s="34"/>
      <c r="E10" s="33">
        <v>1988</v>
      </c>
      <c r="F10" s="35">
        <v>599</v>
      </c>
      <c r="G10" s="36">
        <f t="shared" si="3"/>
        <v>30.130784708249497</v>
      </c>
      <c r="H10" s="35">
        <v>6588</v>
      </c>
      <c r="I10" s="37">
        <f t="shared" si="0"/>
        <v>-5989</v>
      </c>
      <c r="J10" s="38">
        <f t="shared" si="1"/>
        <v>-90.907710989678208</v>
      </c>
      <c r="K10" s="37">
        <v>8</v>
      </c>
      <c r="L10" s="37">
        <v>3212</v>
      </c>
      <c r="M10" s="37">
        <f t="shared" si="4"/>
        <v>-3204</v>
      </c>
      <c r="N10" s="38">
        <f t="shared" si="5"/>
        <v>-99.750933997509335</v>
      </c>
      <c r="O10" s="41"/>
    </row>
    <row r="11" spans="1:15" ht="23.25" customHeight="1">
      <c r="A11" s="32" t="s">
        <v>30</v>
      </c>
      <c r="B11" s="33">
        <f t="shared" si="2"/>
        <v>14845</v>
      </c>
      <c r="C11" s="34"/>
      <c r="D11" s="34"/>
      <c r="E11" s="33">
        <v>14845</v>
      </c>
      <c r="F11" s="35">
        <v>2861</v>
      </c>
      <c r="G11" s="36">
        <f t="shared" si="3"/>
        <v>19.272482317278545</v>
      </c>
      <c r="H11" s="35">
        <v>3406</v>
      </c>
      <c r="I11" s="37">
        <f t="shared" si="0"/>
        <v>-545</v>
      </c>
      <c r="J11" s="38">
        <f t="shared" si="1"/>
        <v>-16.001174398120963</v>
      </c>
      <c r="K11" s="37">
        <v>295</v>
      </c>
      <c r="L11" s="37">
        <v>460</v>
      </c>
      <c r="M11" s="37">
        <f t="shared" si="4"/>
        <v>-165</v>
      </c>
      <c r="N11" s="38">
        <f t="shared" si="5"/>
        <v>-35.869565217391305</v>
      </c>
      <c r="O11" s="40"/>
    </row>
    <row r="12" spans="1:15" ht="23.25" customHeight="1">
      <c r="A12" s="32" t="s">
        <v>31</v>
      </c>
      <c r="B12" s="33">
        <f t="shared" si="2"/>
        <v>182612</v>
      </c>
      <c r="C12" s="34"/>
      <c r="D12" s="34"/>
      <c r="E12" s="33">
        <v>182612</v>
      </c>
      <c r="F12" s="35">
        <v>99545</v>
      </c>
      <c r="G12" s="36">
        <f t="shared" si="3"/>
        <v>54.511751692112242</v>
      </c>
      <c r="H12" s="35">
        <v>95151</v>
      </c>
      <c r="I12" s="37">
        <f t="shared" si="0"/>
        <v>4394</v>
      </c>
      <c r="J12" s="38">
        <f t="shared" si="1"/>
        <v>4.6179230906664142</v>
      </c>
      <c r="K12" s="37">
        <v>7423</v>
      </c>
      <c r="L12" s="37">
        <v>3263</v>
      </c>
      <c r="M12" s="37">
        <f t="shared" si="4"/>
        <v>4160</v>
      </c>
      <c r="N12" s="38">
        <f t="shared" si="5"/>
        <v>127.49003984063745</v>
      </c>
      <c r="O12" s="40"/>
    </row>
    <row r="13" spans="1:15" ht="23.25" customHeight="1">
      <c r="A13" s="32" t="s">
        <v>32</v>
      </c>
      <c r="B13" s="33">
        <f t="shared" si="2"/>
        <v>149005</v>
      </c>
      <c r="C13" s="34"/>
      <c r="D13" s="34"/>
      <c r="E13" s="33">
        <v>149005</v>
      </c>
      <c r="F13" s="35">
        <v>106916</v>
      </c>
      <c r="G13" s="36">
        <f t="shared" si="3"/>
        <v>71.753296869232571</v>
      </c>
      <c r="H13" s="35">
        <v>107780</v>
      </c>
      <c r="I13" s="37">
        <f t="shared" si="0"/>
        <v>-864</v>
      </c>
      <c r="J13" s="38">
        <f t="shared" si="1"/>
        <v>-0.8016329560215254</v>
      </c>
      <c r="K13" s="37">
        <v>2144</v>
      </c>
      <c r="L13" s="37">
        <v>2004</v>
      </c>
      <c r="M13" s="37">
        <f t="shared" si="4"/>
        <v>140</v>
      </c>
      <c r="N13" s="38">
        <f t="shared" si="5"/>
        <v>6.9860279441117763</v>
      </c>
      <c r="O13" s="40"/>
    </row>
    <row r="14" spans="1:15" ht="23.25" customHeight="1">
      <c r="A14" s="32" t="s">
        <v>33</v>
      </c>
      <c r="B14" s="33">
        <f t="shared" si="2"/>
        <v>6528</v>
      </c>
      <c r="C14" s="34"/>
      <c r="D14" s="34"/>
      <c r="E14" s="33">
        <v>6528</v>
      </c>
      <c r="F14" s="35">
        <v>1512</v>
      </c>
      <c r="G14" s="36">
        <f t="shared" si="3"/>
        <v>23.161764705882355</v>
      </c>
      <c r="H14" s="35">
        <v>2832</v>
      </c>
      <c r="I14" s="37">
        <f t="shared" si="0"/>
        <v>-1320</v>
      </c>
      <c r="J14" s="38">
        <f t="shared" si="1"/>
        <v>-46.610169491525419</v>
      </c>
      <c r="K14" s="37">
        <v>288</v>
      </c>
      <c r="L14" s="37">
        <v>78</v>
      </c>
      <c r="M14" s="37">
        <f t="shared" si="4"/>
        <v>210</v>
      </c>
      <c r="N14" s="38">
        <f t="shared" si="5"/>
        <v>269.23076923076923</v>
      </c>
      <c r="O14" s="42"/>
    </row>
    <row r="15" spans="1:15" ht="23.25" customHeight="1">
      <c r="A15" s="32" t="s">
        <v>34</v>
      </c>
      <c r="B15" s="33">
        <f t="shared" si="2"/>
        <v>31384</v>
      </c>
      <c r="C15" s="34"/>
      <c r="D15" s="34"/>
      <c r="E15" s="33">
        <v>31384</v>
      </c>
      <c r="F15" s="35">
        <v>16761</v>
      </c>
      <c r="G15" s="36">
        <f t="shared" si="3"/>
        <v>53.406194239102724</v>
      </c>
      <c r="H15" s="35">
        <v>22549</v>
      </c>
      <c r="I15" s="37">
        <f t="shared" si="0"/>
        <v>-5788</v>
      </c>
      <c r="J15" s="38">
        <f t="shared" si="1"/>
        <v>-25.668544059603533</v>
      </c>
      <c r="K15" s="37">
        <v>2201</v>
      </c>
      <c r="L15" s="37">
        <v>1159</v>
      </c>
      <c r="M15" s="37">
        <f t="shared" si="4"/>
        <v>1042</v>
      </c>
      <c r="N15" s="38">
        <f t="shared" si="5"/>
        <v>89.905090595340809</v>
      </c>
      <c r="O15" s="42"/>
    </row>
    <row r="16" spans="1:15" ht="24" customHeight="1">
      <c r="A16" s="32" t="s">
        <v>35</v>
      </c>
      <c r="B16" s="33">
        <f t="shared" si="2"/>
        <v>67769</v>
      </c>
      <c r="C16" s="34"/>
      <c r="D16" s="34"/>
      <c r="E16" s="33">
        <v>67769</v>
      </c>
      <c r="F16" s="35">
        <v>47036</v>
      </c>
      <c r="G16" s="36">
        <f t="shared" si="3"/>
        <v>69.406365742448614</v>
      </c>
      <c r="H16" s="35">
        <v>47328</v>
      </c>
      <c r="I16" s="37">
        <f t="shared" si="0"/>
        <v>-292</v>
      </c>
      <c r="J16" s="38">
        <f t="shared" si="1"/>
        <v>-0.61697092630155514</v>
      </c>
      <c r="K16" s="37">
        <v>2209</v>
      </c>
      <c r="L16" s="37">
        <v>5697</v>
      </c>
      <c r="M16" s="37">
        <f t="shared" si="4"/>
        <v>-3488</v>
      </c>
      <c r="N16" s="38">
        <f t="shared" si="5"/>
        <v>-61.225206248902929</v>
      </c>
      <c r="O16" s="40"/>
    </row>
    <row r="17" spans="1:15" ht="24" customHeight="1">
      <c r="A17" s="43" t="s">
        <v>36</v>
      </c>
      <c r="B17" s="33">
        <f t="shared" si="2"/>
        <v>40607</v>
      </c>
      <c r="C17" s="8"/>
      <c r="D17" s="44"/>
      <c r="E17" s="33">
        <v>40607</v>
      </c>
      <c r="F17" s="45">
        <v>47896</v>
      </c>
      <c r="G17" s="36">
        <f t="shared" si="3"/>
        <v>117.95010712438743</v>
      </c>
      <c r="H17" s="46">
        <v>71070</v>
      </c>
      <c r="I17" s="47">
        <f t="shared" si="0"/>
        <v>-23174</v>
      </c>
      <c r="J17" s="38">
        <f t="shared" si="1"/>
        <v>-32.607288588715349</v>
      </c>
      <c r="K17" s="37">
        <v>506</v>
      </c>
      <c r="L17" s="37">
        <v>14189</v>
      </c>
      <c r="M17" s="47">
        <f t="shared" si="4"/>
        <v>-13683</v>
      </c>
      <c r="N17" s="38">
        <f t="shared" si="5"/>
        <v>-96.433857213334278</v>
      </c>
      <c r="O17" s="48"/>
    </row>
    <row r="18" spans="1:15" ht="23.25" customHeight="1">
      <c r="A18" s="49" t="s">
        <v>37</v>
      </c>
      <c r="B18" s="33">
        <f t="shared" si="2"/>
        <v>1129</v>
      </c>
      <c r="C18" s="34"/>
      <c r="D18" s="34"/>
      <c r="E18" s="33">
        <v>1129</v>
      </c>
      <c r="F18" s="35">
        <v>259</v>
      </c>
      <c r="G18" s="36">
        <f t="shared" si="3"/>
        <v>22.940655447298493</v>
      </c>
      <c r="H18" s="35">
        <v>218</v>
      </c>
      <c r="I18" s="37">
        <f t="shared" si="0"/>
        <v>41</v>
      </c>
      <c r="J18" s="38">
        <f t="shared" si="1"/>
        <v>18.807339449541285</v>
      </c>
      <c r="K18" s="37">
        <v>36</v>
      </c>
      <c r="L18" s="37">
        <v>32</v>
      </c>
      <c r="M18" s="37">
        <f t="shared" si="4"/>
        <v>4</v>
      </c>
      <c r="N18" s="38">
        <f t="shared" si="5"/>
        <v>12.5</v>
      </c>
      <c r="O18" s="40"/>
    </row>
    <row r="19" spans="1:15" ht="23.25" customHeight="1">
      <c r="A19" s="32" t="s">
        <v>38</v>
      </c>
      <c r="B19" s="33">
        <f t="shared" si="2"/>
        <v>1781</v>
      </c>
      <c r="C19" s="34"/>
      <c r="D19" s="34"/>
      <c r="E19" s="33">
        <v>1781</v>
      </c>
      <c r="F19" s="35">
        <v>717</v>
      </c>
      <c r="G19" s="36">
        <f t="shared" si="3"/>
        <v>40.25828186412128</v>
      </c>
      <c r="H19" s="35">
        <v>857</v>
      </c>
      <c r="I19" s="37">
        <f t="shared" si="0"/>
        <v>-140</v>
      </c>
      <c r="J19" s="38">
        <f t="shared" si="1"/>
        <v>-16.336056009334889</v>
      </c>
      <c r="K19" s="37">
        <v>67</v>
      </c>
      <c r="L19" s="37">
        <v>57</v>
      </c>
      <c r="M19" s="37">
        <f t="shared" si="4"/>
        <v>10</v>
      </c>
      <c r="N19" s="38">
        <f t="shared" si="5"/>
        <v>17.543859649122805</v>
      </c>
      <c r="O19" s="40"/>
    </row>
    <row r="20" spans="1:15" ht="23.25" customHeight="1">
      <c r="A20" s="32" t="s">
        <v>39</v>
      </c>
      <c r="B20" s="33">
        <f t="shared" si="2"/>
        <v>0</v>
      </c>
      <c r="C20" s="34"/>
      <c r="D20" s="34"/>
      <c r="E20" s="33"/>
      <c r="F20" s="35">
        <v>11801</v>
      </c>
      <c r="G20" s="36"/>
      <c r="H20" s="35">
        <v>12000</v>
      </c>
      <c r="I20" s="37">
        <f t="shared" si="0"/>
        <v>-199</v>
      </c>
      <c r="J20" s="38">
        <f t="shared" si="1"/>
        <v>-1.6583333333333332</v>
      </c>
      <c r="K20" s="37">
        <v>0</v>
      </c>
      <c r="L20" s="37">
        <v>200</v>
      </c>
      <c r="M20" s="37">
        <f t="shared" si="4"/>
        <v>-200</v>
      </c>
      <c r="N20" s="38"/>
      <c r="O20" s="40"/>
    </row>
    <row r="21" spans="1:15" ht="23.25" customHeight="1">
      <c r="A21" s="32" t="s">
        <v>40</v>
      </c>
      <c r="B21" s="33">
        <f t="shared" si="2"/>
        <v>5995</v>
      </c>
      <c r="C21" s="34"/>
      <c r="D21" s="34"/>
      <c r="E21" s="33">
        <v>5995</v>
      </c>
      <c r="F21" s="35">
        <v>2318</v>
      </c>
      <c r="G21" s="36">
        <f t="shared" si="3"/>
        <v>38.665554628857379</v>
      </c>
      <c r="H21" s="35">
        <v>2894</v>
      </c>
      <c r="I21" s="37">
        <f t="shared" si="0"/>
        <v>-576</v>
      </c>
      <c r="J21" s="38">
        <f>I21/H21*100</f>
        <v>-19.90324809951624</v>
      </c>
      <c r="K21" s="37">
        <v>139</v>
      </c>
      <c r="L21" s="37">
        <v>183</v>
      </c>
      <c r="M21" s="37">
        <f t="shared" si="4"/>
        <v>-44</v>
      </c>
      <c r="N21" s="38">
        <f t="shared" ref="N21:N31" si="6">M21/L21*100</f>
        <v>-24.043715846994534</v>
      </c>
      <c r="O21" s="40"/>
    </row>
    <row r="22" spans="1:15" ht="23.25" customHeight="1">
      <c r="A22" s="32" t="s">
        <v>41</v>
      </c>
      <c r="B22" s="33">
        <f t="shared" si="2"/>
        <v>23733</v>
      </c>
      <c r="C22" s="34"/>
      <c r="D22" s="34"/>
      <c r="E22" s="33">
        <v>23733</v>
      </c>
      <c r="F22" s="35">
        <v>8739</v>
      </c>
      <c r="G22" s="36">
        <f t="shared" si="3"/>
        <v>36.822146378460374</v>
      </c>
      <c r="H22" s="35">
        <v>4828</v>
      </c>
      <c r="I22" s="37">
        <f t="shared" si="0"/>
        <v>3911</v>
      </c>
      <c r="J22" s="38">
        <f>I22/H22*100</f>
        <v>81.006628003313992</v>
      </c>
      <c r="K22" s="37">
        <v>821</v>
      </c>
      <c r="L22" s="37">
        <v>309</v>
      </c>
      <c r="M22" s="37">
        <f t="shared" si="4"/>
        <v>512</v>
      </c>
      <c r="N22" s="38">
        <f t="shared" si="6"/>
        <v>165.69579288025892</v>
      </c>
      <c r="O22" s="42"/>
    </row>
    <row r="23" spans="1:15" ht="23.25" customHeight="1">
      <c r="A23" s="32" t="s">
        <v>42</v>
      </c>
      <c r="B23" s="33">
        <f t="shared" si="2"/>
        <v>3200</v>
      </c>
      <c r="C23" s="34"/>
      <c r="D23" s="34"/>
      <c r="E23" s="33">
        <v>3200</v>
      </c>
      <c r="F23" s="35">
        <v>1329</v>
      </c>
      <c r="G23" s="36">
        <f t="shared" si="3"/>
        <v>41.53125</v>
      </c>
      <c r="H23" s="35">
        <v>1809</v>
      </c>
      <c r="I23" s="37">
        <f t="shared" si="0"/>
        <v>-480</v>
      </c>
      <c r="J23" s="38">
        <f>I23/H23*100</f>
        <v>-26.533996683250415</v>
      </c>
      <c r="K23" s="37">
        <v>0</v>
      </c>
      <c r="L23" s="37">
        <v>0</v>
      </c>
      <c r="M23" s="37">
        <f t="shared" si="4"/>
        <v>0</v>
      </c>
      <c r="N23" s="38"/>
      <c r="O23" s="40"/>
    </row>
    <row r="24" spans="1:15" ht="23.25" customHeight="1">
      <c r="A24" s="32" t="s">
        <v>43</v>
      </c>
      <c r="B24" s="33">
        <f t="shared" si="2"/>
        <v>2916</v>
      </c>
      <c r="C24" s="34"/>
      <c r="D24" s="34"/>
      <c r="E24" s="33">
        <v>2916</v>
      </c>
      <c r="F24" s="35">
        <v>2282</v>
      </c>
      <c r="G24" s="36">
        <f t="shared" si="3"/>
        <v>78.25788751714677</v>
      </c>
      <c r="H24" s="35">
        <v>1978</v>
      </c>
      <c r="I24" s="37">
        <f t="shared" si="0"/>
        <v>304</v>
      </c>
      <c r="J24" s="38">
        <f>I24/H24*100</f>
        <v>15.369059656218404</v>
      </c>
      <c r="K24" s="37">
        <v>334</v>
      </c>
      <c r="L24" s="37">
        <v>196</v>
      </c>
      <c r="M24" s="37">
        <f t="shared" si="4"/>
        <v>138</v>
      </c>
      <c r="N24" s="38">
        <f t="shared" si="6"/>
        <v>70.408163265306129</v>
      </c>
      <c r="O24" s="40"/>
    </row>
    <row r="25" spans="1:15" ht="23.25" customHeight="1">
      <c r="A25" s="32" t="s">
        <v>44</v>
      </c>
      <c r="B25" s="33">
        <f t="shared" si="2"/>
        <v>3900</v>
      </c>
      <c r="C25" s="50"/>
      <c r="D25" s="50"/>
      <c r="E25" s="33">
        <v>3900</v>
      </c>
      <c r="F25" s="35">
        <v>2047</v>
      </c>
      <c r="G25" s="36">
        <f t="shared" si="3"/>
        <v>52.487179487179489</v>
      </c>
      <c r="H25" s="35">
        <v>583</v>
      </c>
      <c r="I25" s="37">
        <f t="shared" si="0"/>
        <v>1464</v>
      </c>
      <c r="J25" s="38">
        <f>I25/H25*100</f>
        <v>251.114922813036</v>
      </c>
      <c r="K25" s="37">
        <v>572</v>
      </c>
      <c r="L25" s="37">
        <v>0</v>
      </c>
      <c r="M25" s="37">
        <f t="shared" si="4"/>
        <v>572</v>
      </c>
      <c r="N25" s="38"/>
      <c r="O25" s="40"/>
    </row>
    <row r="26" spans="1:15" ht="23.25" customHeight="1">
      <c r="A26" s="32" t="s">
        <v>45</v>
      </c>
      <c r="B26" s="33">
        <f t="shared" si="2"/>
        <v>100</v>
      </c>
      <c r="C26" s="50"/>
      <c r="D26" s="50"/>
      <c r="E26" s="33">
        <v>100</v>
      </c>
      <c r="F26" s="35">
        <v>0</v>
      </c>
      <c r="G26" s="36">
        <f t="shared" si="3"/>
        <v>0</v>
      </c>
      <c r="H26" s="35">
        <v>13</v>
      </c>
      <c r="I26" s="37">
        <f t="shared" si="0"/>
        <v>-13</v>
      </c>
      <c r="J26" s="38"/>
      <c r="K26" s="37">
        <v>0</v>
      </c>
      <c r="L26" s="37">
        <v>0</v>
      </c>
      <c r="M26" s="37">
        <f t="shared" si="4"/>
        <v>0</v>
      </c>
      <c r="N26" s="38"/>
      <c r="O26" s="40"/>
    </row>
    <row r="27" spans="1:15" ht="23.25" customHeight="1">
      <c r="A27" s="32" t="s">
        <v>46</v>
      </c>
      <c r="B27" s="33">
        <f t="shared" si="2"/>
        <v>2000</v>
      </c>
      <c r="C27" s="50"/>
      <c r="D27" s="50"/>
      <c r="E27" s="33">
        <v>2000</v>
      </c>
      <c r="F27" s="35"/>
      <c r="G27" s="36">
        <f t="shared" si="3"/>
        <v>0</v>
      </c>
      <c r="H27" s="35"/>
      <c r="I27" s="37">
        <f t="shared" si="0"/>
        <v>0</v>
      </c>
      <c r="J27" s="38"/>
      <c r="K27" s="37">
        <v>0</v>
      </c>
      <c r="L27" s="37">
        <v>0</v>
      </c>
      <c r="M27" s="37">
        <f t="shared" si="4"/>
        <v>0</v>
      </c>
      <c r="N27" s="38"/>
      <c r="O27" s="40"/>
    </row>
    <row r="28" spans="1:15" s="51" customFormat="1" ht="23.25" customHeight="1">
      <c r="A28" s="32" t="s">
        <v>47</v>
      </c>
      <c r="B28" s="33">
        <f t="shared" si="2"/>
        <v>39284</v>
      </c>
      <c r="C28" s="50"/>
      <c r="D28" s="50"/>
      <c r="E28" s="33">
        <v>39284</v>
      </c>
      <c r="F28" s="35">
        <v>1483</v>
      </c>
      <c r="G28" s="36">
        <f t="shared" si="3"/>
        <v>3.7750738214031161</v>
      </c>
      <c r="H28" s="35">
        <v>2252</v>
      </c>
      <c r="I28" s="37">
        <f t="shared" si="0"/>
        <v>-769</v>
      </c>
      <c r="J28" s="38">
        <f t="shared" ref="J28:J33" si="7">I28/H28*100</f>
        <v>-34.147424511545296</v>
      </c>
      <c r="K28" s="37">
        <v>49</v>
      </c>
      <c r="L28" s="37">
        <v>117</v>
      </c>
      <c r="M28" s="37">
        <f t="shared" si="4"/>
        <v>-68</v>
      </c>
      <c r="N28" s="38">
        <f t="shared" si="6"/>
        <v>-58.119658119658126</v>
      </c>
      <c r="O28" s="40"/>
    </row>
    <row r="29" spans="1:15" s="51" customFormat="1" ht="23.25" customHeight="1">
      <c r="A29" s="52" t="s">
        <v>48</v>
      </c>
      <c r="B29" s="53">
        <f>SUM(B6:B28)</f>
        <v>929181</v>
      </c>
      <c r="C29" s="54">
        <f>SUM(C6:C28)</f>
        <v>0</v>
      </c>
      <c r="D29" s="54">
        <f>SUM(D6:D28)</f>
        <v>0</v>
      </c>
      <c r="E29" s="55">
        <f>SUM(E6:E28)</f>
        <v>929181</v>
      </c>
      <c r="F29" s="54">
        <f>SUM(F6:F28)</f>
        <v>529689</v>
      </c>
      <c r="G29" s="56">
        <f t="shared" si="3"/>
        <v>57.006008517178032</v>
      </c>
      <c r="H29" s="55">
        <f>SUM(H6:H28)</f>
        <v>560184</v>
      </c>
      <c r="I29" s="54">
        <f t="shared" si="0"/>
        <v>-30495</v>
      </c>
      <c r="J29" s="57">
        <f t="shared" si="7"/>
        <v>-5.443747054539223</v>
      </c>
      <c r="K29" s="54">
        <f>SUM(K6:K28)</f>
        <v>34452</v>
      </c>
      <c r="L29" s="54">
        <f>SUM(L6:L28)</f>
        <v>52487</v>
      </c>
      <c r="M29" s="54">
        <f t="shared" si="4"/>
        <v>-18035</v>
      </c>
      <c r="N29" s="57">
        <f t="shared" si="6"/>
        <v>-34.360889363080382</v>
      </c>
      <c r="O29" s="58"/>
    </row>
    <row r="30" spans="1:15" ht="23.25" customHeight="1">
      <c r="A30" s="59" t="s">
        <v>49</v>
      </c>
      <c r="B30" s="53">
        <f>C30+D30+E30</f>
        <v>413861</v>
      </c>
      <c r="C30" s="50"/>
      <c r="D30" s="34">
        <v>303305</v>
      </c>
      <c r="E30" s="35">
        <v>110556</v>
      </c>
      <c r="F30" s="54">
        <v>286192</v>
      </c>
      <c r="G30" s="56">
        <f t="shared" si="3"/>
        <v>69.151720021939738</v>
      </c>
      <c r="H30" s="54">
        <v>288730</v>
      </c>
      <c r="I30" s="54">
        <f t="shared" si="0"/>
        <v>-2538</v>
      </c>
      <c r="J30" s="57">
        <f t="shared" si="7"/>
        <v>-0.8790219235964396</v>
      </c>
      <c r="K30" s="54">
        <v>23981</v>
      </c>
      <c r="L30" s="54">
        <v>8352</v>
      </c>
      <c r="M30" s="54">
        <f t="shared" si="4"/>
        <v>15629</v>
      </c>
      <c r="N30" s="57">
        <f t="shared" si="6"/>
        <v>187.12883141762453</v>
      </c>
      <c r="O30" s="60"/>
    </row>
    <row r="31" spans="1:15" ht="23.25" customHeight="1">
      <c r="A31" s="61" t="s">
        <v>50</v>
      </c>
      <c r="B31" s="53">
        <f>C31+D31+E31</f>
        <v>1500</v>
      </c>
      <c r="C31" s="62"/>
      <c r="D31" s="62"/>
      <c r="E31" s="63">
        <v>1500</v>
      </c>
      <c r="F31" s="64">
        <v>527</v>
      </c>
      <c r="G31" s="56">
        <f t="shared" si="3"/>
        <v>35.133333333333333</v>
      </c>
      <c r="H31" s="64">
        <v>493</v>
      </c>
      <c r="I31" s="54">
        <f t="shared" si="0"/>
        <v>34</v>
      </c>
      <c r="J31" s="57">
        <f t="shared" si="7"/>
        <v>6.8965517241379306</v>
      </c>
      <c r="K31" s="54">
        <v>9</v>
      </c>
      <c r="L31" s="54">
        <v>4</v>
      </c>
      <c r="M31" s="54">
        <f t="shared" si="4"/>
        <v>5</v>
      </c>
      <c r="N31" s="57">
        <f t="shared" si="6"/>
        <v>125</v>
      </c>
      <c r="O31" s="65"/>
    </row>
    <row r="32" spans="1:15" ht="23.25" customHeight="1">
      <c r="A32" s="61" t="s">
        <v>51</v>
      </c>
      <c r="B32" s="53">
        <f>C32+D32+E32</f>
        <v>7600</v>
      </c>
      <c r="C32" s="62"/>
      <c r="D32" s="62"/>
      <c r="E32" s="63">
        <v>7600</v>
      </c>
      <c r="F32" s="64">
        <v>7999</v>
      </c>
      <c r="G32" s="56">
        <f t="shared" si="3"/>
        <v>105.25</v>
      </c>
      <c r="H32" s="64"/>
      <c r="I32" s="54">
        <f t="shared" si="0"/>
        <v>7999</v>
      </c>
      <c r="J32" s="57"/>
      <c r="K32" s="54">
        <v>1770</v>
      </c>
      <c r="L32" s="54">
        <v>0</v>
      </c>
      <c r="M32" s="54">
        <f t="shared" si="4"/>
        <v>1770</v>
      </c>
      <c r="N32" s="57"/>
      <c r="O32" s="65"/>
    </row>
    <row r="33" spans="1:15" ht="23.25" customHeight="1" thickBot="1">
      <c r="A33" s="66" t="s">
        <v>52</v>
      </c>
      <c r="B33" s="67">
        <f>B29+B30+B31+B32</f>
        <v>1352142</v>
      </c>
      <c r="C33" s="68">
        <f>C29+C30+C31</f>
        <v>0</v>
      </c>
      <c r="D33" s="68">
        <f>D29+D30+D31</f>
        <v>303305</v>
      </c>
      <c r="E33" s="68">
        <f>E29+E30+E31</f>
        <v>1041237</v>
      </c>
      <c r="F33" s="68">
        <f>F29+F30+F31+F32</f>
        <v>824407</v>
      </c>
      <c r="G33" s="56">
        <f t="shared" si="3"/>
        <v>60.970445411798465</v>
      </c>
      <c r="H33" s="69">
        <f>H29+H30+H31+H32</f>
        <v>849407</v>
      </c>
      <c r="I33" s="69">
        <f t="shared" si="0"/>
        <v>-25000</v>
      </c>
      <c r="J33" s="70">
        <f t="shared" si="7"/>
        <v>-2.9432298062059767</v>
      </c>
      <c r="K33" s="69">
        <f>K29+K30+K31+K32</f>
        <v>60212</v>
      </c>
      <c r="L33" s="69">
        <f>L29+L30+L31+L32</f>
        <v>60843</v>
      </c>
      <c r="M33" s="69">
        <f>K33-L33</f>
        <v>-631</v>
      </c>
      <c r="N33" s="70">
        <f>M33/L33*100</f>
        <v>-1.0370954752395511</v>
      </c>
      <c r="O33" s="71"/>
    </row>
    <row r="34" spans="1:15">
      <c r="A34" s="84"/>
      <c r="B34" s="84"/>
      <c r="C34" s="84"/>
      <c r="D34" s="84"/>
      <c r="E34" s="84"/>
      <c r="F34" s="84"/>
      <c r="G34" s="84"/>
      <c r="H34" s="84"/>
    </row>
    <row r="35" spans="1:15" s="73" customFormat="1">
      <c r="A35" s="72"/>
      <c r="E35" s="74"/>
      <c r="F35" s="74"/>
      <c r="J35" s="75"/>
      <c r="K35" s="76"/>
      <c r="L35" s="76"/>
      <c r="M35" s="77"/>
      <c r="N35" s="75"/>
    </row>
    <row r="36" spans="1:15">
      <c r="A36" s="78"/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</row>
    <row r="38" spans="1:15" s="4" customFormat="1"/>
    <row r="39" spans="1:15" s="4" customFormat="1"/>
    <row r="40" spans="1:15" s="4" customFormat="1"/>
    <row r="41" spans="1:15" s="4" customFormat="1"/>
    <row r="42" spans="1:15" s="4" customFormat="1"/>
    <row r="43" spans="1:15" s="4" customFormat="1">
      <c r="F43" s="78"/>
    </row>
    <row r="44" spans="1:15" s="4" customFormat="1"/>
    <row r="76" spans="2:14">
      <c r="B76" s="1"/>
      <c r="F76" s="1"/>
      <c r="G76" s="1"/>
      <c r="H76" s="1"/>
      <c r="I76" s="1"/>
      <c r="M76" s="1"/>
      <c r="N76" s="79"/>
    </row>
  </sheetData>
  <mergeCells count="3">
    <mergeCell ref="A1:O1"/>
    <mergeCell ref="C3:E4"/>
    <mergeCell ref="A34:H34"/>
  </mergeCells>
  <phoneticPr fontId="3" type="noConversion"/>
  <printOptions horizontalCentered="1" verticalCentered="1"/>
  <pageMargins left="0.35433070866141736" right="0.23622047244094491" top="0.47244094488188981" bottom="0.15748031496062992" header="0.11811023622047245" footer="0.23622047244094491"/>
  <pageSetup paperSize="9" scale="6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7月份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2023-08-07T08:36:49Z</dcterms:modified>
</cp:coreProperties>
</file>