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10月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<sst xmlns="http://schemas.openxmlformats.org/spreadsheetml/2006/main" count="66" uniqueCount="53">
  <si>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 xml:space="preserve"> 陆 丰 市 2024 年 10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</si>
  <si>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</si>
  <si>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</si>
  <si>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</si>
  <si>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</si>
  <si>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</si>
  <si>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</si>
  <si>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</si>
  <si>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</si>
  <si>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</si>
  <si>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</si>
  <si>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</si>
  <si>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</si>
  <si>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</si>
  <si>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</si>
  <si>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</si>
  <si>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</si>
  <si>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</si>
  <si>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</si>
  <si>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上级补助</t>
  </si>
  <si>
    <t>上年结转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</si>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</sst>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);[Red]\(#,##0\)"/>
    <numFmt numFmtId="179" formatCode="#,##0_ "/>
    <numFmt numFmtId="180" formatCode="0.0_ "/>
    <numFmt numFmtId="181" formatCode="#,##0.0_);[Red]\(#,##0.0\)"/>
    <numFmt numFmtId="182" formatCode="0_);[Red]\(0\)"/>
  </numFmts>
  <fonts count="27"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 applyBorder="1"/>
    <xf numFmtId="177" fontId="0" fillId="0" borderId="0" xfId="0" applyNumberFormat="1" applyFont="1" applyFill="1" applyBorder="1"/>
    <xf numFmtId="178" fontId="0" fillId="0" borderId="0" xfId="0" applyNumberFormat="1" applyFont="1" applyFill="1" applyBorder="1"/>
    <xf numFmtId="179" fontId="0" fillId="0" borderId="0" xfId="0" applyNumberFormat="1" applyFont="1" applyFill="1" applyBorder="1"/>
    <xf numFmtId="180" fontId="0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77" fontId="0" fillId="0" borderId="2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79" fontId="0" fillId="0" borderId="2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0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79" fontId="0" fillId="0" borderId="5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177" fontId="0" fillId="0" borderId="8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8" fontId="3" fillId="0" borderId="6" xfId="0" applyNumberFormat="1" applyFont="1" applyFill="1" applyBorder="1" applyAlignment="1">
      <alignment horizontal="center"/>
    </xf>
    <xf numFmtId="178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79" fontId="0" fillId="0" borderId="8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81" fontId="0" fillId="0" borderId="10" xfId="0" applyNumberFormat="1" applyFont="1" applyFill="1" applyBorder="1" applyAlignment="1">
      <alignment vertical="center"/>
    </xf>
    <xf numFmtId="178" fontId="0" fillId="0" borderId="10" xfId="0" applyNumberFormat="1" applyFont="1" applyFill="1" applyBorder="1"/>
    <xf numFmtId="0" fontId="0" fillId="0" borderId="9" xfId="0" applyFont="1" applyFill="1" applyBorder="1" applyAlignment="1">
      <alignment horizontal="left" vertical="center"/>
    </xf>
    <xf numFmtId="178" fontId="0" fillId="0" borderId="10" xfId="0" applyNumberFormat="1" applyFont="1" applyFill="1" applyBorder="1" applyAlignment="1">
      <alignment horizontal="right"/>
    </xf>
    <xf numFmtId="0" fontId="0" fillId="0" borderId="9" xfId="0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8" fontId="1" fillId="0" borderId="8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9" fontId="1" fillId="0" borderId="10" xfId="0" applyNumberFormat="1" applyFont="1" applyFill="1" applyBorder="1"/>
    <xf numFmtId="0" fontId="1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178" fontId="0" fillId="0" borderId="12" xfId="0" applyNumberFormat="1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1" fillId="0" borderId="12" xfId="0" applyNumberFormat="1" applyFont="1" applyFill="1" applyBorder="1"/>
    <xf numFmtId="0" fontId="1" fillId="0" borderId="13" xfId="0" applyFont="1" applyFill="1" applyBorder="1" applyAlignment="1">
      <alignment horizontal="center" vertical="center"/>
    </xf>
    <xf numFmtId="178" fontId="1" fillId="0" borderId="14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179" fontId="1" fillId="0" borderId="15" xfId="0" applyNumberFormat="1" applyFont="1" applyFill="1" applyBorder="1" applyAlignment="1">
      <alignment vertical="center"/>
    </xf>
    <xf numFmtId="0" fontId="0" fillId="0" borderId="16" xfId="0" applyFont="1" applyFill="1" applyBorder="1"/>
    <xf numFmtId="0" fontId="2" fillId="0" borderId="0" xfId="0" applyFont="1" applyFill="1" applyBorder="1" applyAlignment="1">
      <alignment horizontal="centerContinuous"/>
    </xf>
    <xf numFmtId="177" fontId="2" fillId="0" borderId="0" xfId="0" applyNumberFormat="1" applyFont="1" applyFill="1" applyBorder="1" applyAlignment="1">
      <alignment horizontal="centerContinuous"/>
    </xf>
    <xf numFmtId="178" fontId="2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centerContinuous"/>
    </xf>
    <xf numFmtId="31" fontId="0" fillId="0" borderId="0" xfId="0" applyNumberFormat="1" applyFont="1" applyFill="1" applyBorder="1" applyAlignment="1">
      <alignment horizontal="left"/>
    </xf>
    <xf numFmtId="176" fontId="0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179" fontId="0" fillId="0" borderId="0" xfId="0" applyNumberFormat="1" applyFont="1" applyFill="1" applyBorder="1" applyAlignment="1">
      <alignment horizontal="center"/>
    </xf>
    <xf numFmtId="180" fontId="4" fillId="0" borderId="0" xfId="0" applyNumberFormat="1" applyFont="1" applyFill="1" applyBorder="1"/>
    <xf numFmtId="0" fontId="0" fillId="0" borderId="0" xfId="0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180" fontId="0" fillId="0" borderId="5" xfId="0" applyNumberFormat="1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180" fontId="0" fillId="0" borderId="8" xfId="0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179" fontId="0" fillId="0" borderId="10" xfId="0" applyNumberFormat="1" applyFont="1" applyFill="1" applyBorder="1" applyAlignment="1">
      <alignment vertical="center"/>
    </xf>
    <xf numFmtId="180" fontId="0" fillId="0" borderId="10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79" fontId="0" fillId="0" borderId="1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 wrapText="1"/>
    </xf>
    <xf numFmtId="180" fontId="1" fillId="0" borderId="10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80" fontId="1" fillId="0" borderId="15" xfId="0" applyNumberFormat="1" applyFont="1" applyFill="1" applyBorder="1" applyAlignment="1">
      <alignment vertical="center"/>
    </xf>
    <xf numFmtId="182" fontId="1" fillId="0" borderId="22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Continuous"/>
    </xf>
    <xf numFmtId="180" fontId="0" fillId="0" borderId="0" xfId="0" applyNumberFormat="1" applyFont="1" applyFill="1" applyBorder="1" applyAlignment="1">
      <alignment horizontal="right"/>
    </xf>
    <xf numFmtId="180" fontId="0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workbookViewId="0">
      <pane ySplit="5" topLeftCell="A6" activePane="bottomLeft" state="frozen"/>
      <selection/>
      <selection pane="bottomLeft" activeCell="N44" sqref="N44"/>
    </sheetView>
  </sheetViews>
  <sheetFormatPr defaultColWidth="9" defaultRowHeight="14.25"/>
  <cols>
    <col min="1" max="1" width="31.1" style="1" customWidth="1"/>
    <col min="2" max="2" width="12.5" style="5" customWidth="1"/>
    <col min="3" max="3" width="11.6" style="1" hidden="1" customWidth="1"/>
    <col min="4" max="4" width="12.1" style="1" hidden="1" customWidth="1"/>
    <col min="5" max="5" width="12.4" style="6" hidden="1" customWidth="1"/>
    <col min="6" max="6" width="14" style="6" customWidth="1"/>
    <col min="7" max="7" width="14.6" style="6" customWidth="1"/>
    <col min="8" max="9" width="14" style="7" customWidth="1"/>
    <col min="10" max="10" width="14" style="8" customWidth="1"/>
    <col min="11" max="13" width="14" style="7" customWidth="1"/>
    <col min="14" max="14" width="15.9" style="8" customWidth="1"/>
    <col min="15" max="15" width="29.9" style="1" customWidth="1"/>
    <col min="16" max="16384" width="9" style="1"/>
  </cols>
  <sheetData>
    <row r="1" s="1" customFormat="1" ht="31.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19.5" spans="1:15">
      <c r="A2" s="10">
        <v>45596</v>
      </c>
      <c r="B2" s="11"/>
      <c r="E2" s="6"/>
      <c r="F2" s="6"/>
      <c r="G2" s="6"/>
      <c r="H2" s="7"/>
      <c r="I2" s="7"/>
      <c r="J2" s="8"/>
      <c r="K2" s="7"/>
      <c r="L2" s="7"/>
      <c r="M2" s="7"/>
      <c r="N2" s="68"/>
      <c r="O2" s="69" t="s">
        <v>1</v>
      </c>
    </row>
    <row r="3" s="1" customFormat="1" ht="17.1" customHeight="1" spans="1:15">
      <c r="A3" s="12"/>
      <c r="B3" s="13" t="s">
        <v>2</v>
      </c>
      <c r="C3" s="14" t="s">
        <v>3</v>
      </c>
      <c r="D3" s="14"/>
      <c r="E3" s="14"/>
      <c r="F3" s="15" t="s">
        <v>4</v>
      </c>
      <c r="G3" s="16" t="s">
        <v>5</v>
      </c>
      <c r="H3" s="17" t="s">
        <v>6</v>
      </c>
      <c r="I3" s="17" t="s">
        <v>7</v>
      </c>
      <c r="J3" s="70" t="s">
        <v>7</v>
      </c>
      <c r="K3" s="17" t="s">
        <v>8</v>
      </c>
      <c r="L3" s="17" t="s">
        <v>6</v>
      </c>
      <c r="M3" s="17" t="s">
        <v>7</v>
      </c>
      <c r="N3" s="70" t="s">
        <v>7</v>
      </c>
      <c r="O3" s="71"/>
    </row>
    <row r="4" s="1" customFormat="1" ht="17.1" customHeight="1" spans="1:15">
      <c r="A4" s="18" t="s">
        <v>9</v>
      </c>
      <c r="B4" s="19" t="s">
        <v>10</v>
      </c>
      <c r="C4" s="20"/>
      <c r="D4" s="20"/>
      <c r="E4" s="20"/>
      <c r="F4" s="21" t="s">
        <v>11</v>
      </c>
      <c r="G4" s="22" t="s">
        <v>12</v>
      </c>
      <c r="H4" s="23" t="s">
        <v>13</v>
      </c>
      <c r="I4" s="23" t="s">
        <v>14</v>
      </c>
      <c r="J4" s="72" t="s">
        <v>14</v>
      </c>
      <c r="K4" s="23" t="s">
        <v>11</v>
      </c>
      <c r="L4" s="23" t="s">
        <v>15</v>
      </c>
      <c r="M4" s="23" t="s">
        <v>16</v>
      </c>
      <c r="N4" s="72" t="s">
        <v>16</v>
      </c>
      <c r="O4" s="73" t="s">
        <v>17</v>
      </c>
    </row>
    <row r="5" s="1" customFormat="1" ht="17.1" customHeight="1" spans="1:15">
      <c r="A5" s="24"/>
      <c r="B5" s="25" t="s">
        <v>18</v>
      </c>
      <c r="C5" s="26" t="s">
        <v>19</v>
      </c>
      <c r="D5" s="26" t="s">
        <v>20</v>
      </c>
      <c r="E5" s="27" t="s">
        <v>21</v>
      </c>
      <c r="F5" s="28" t="s">
        <v>18</v>
      </c>
      <c r="G5" s="29" t="s">
        <v>22</v>
      </c>
      <c r="H5" s="30" t="s">
        <v>11</v>
      </c>
      <c r="I5" s="30" t="s">
        <v>23</v>
      </c>
      <c r="J5" s="74" t="s">
        <v>24</v>
      </c>
      <c r="K5" s="30" t="s">
        <v>18</v>
      </c>
      <c r="L5" s="30" t="s">
        <v>11</v>
      </c>
      <c r="M5" s="30" t="s">
        <v>23</v>
      </c>
      <c r="N5" s="74" t="s">
        <v>24</v>
      </c>
      <c r="O5" s="75"/>
    </row>
    <row r="6" s="2" customFormat="1" ht="23.25" customHeight="1" spans="1:15">
      <c r="A6" s="31" t="s">
        <v>25</v>
      </c>
      <c r="B6" s="32">
        <f t="shared" ref="B6:B28" si="0">C6+D6+E6</f>
        <v>69512</v>
      </c>
      <c r="C6" s="32">
        <v>2326</v>
      </c>
      <c r="D6" s="32">
        <v>1760</v>
      </c>
      <c r="E6" s="32">
        <v>65426</v>
      </c>
      <c r="F6" s="33">
        <v>71250</v>
      </c>
      <c r="G6" s="34">
        <f t="shared" ref="G6:G19" si="1">F6/B6*100</f>
        <v>102.500287720106</v>
      </c>
      <c r="H6" s="35">
        <v>62726</v>
      </c>
      <c r="I6" s="76">
        <f t="shared" ref="I6:I33" si="2">F6-H6</f>
        <v>8524</v>
      </c>
      <c r="J6" s="77">
        <f t="shared" ref="J6:J25" si="3">I6/H6*100</f>
        <v>13.5892612313873</v>
      </c>
      <c r="K6" s="76">
        <v>3205</v>
      </c>
      <c r="L6" s="76">
        <v>2943</v>
      </c>
      <c r="M6" s="76">
        <f t="shared" ref="M6:M33" si="4">K6-L6</f>
        <v>262</v>
      </c>
      <c r="N6" s="77">
        <f t="shared" ref="N6:N19" si="5">M6/L6*100</f>
        <v>8.90248046211349</v>
      </c>
      <c r="O6" s="78"/>
    </row>
    <row r="7" s="2" customFormat="1" ht="23.25" customHeight="1" spans="1:15">
      <c r="A7" s="31" t="s">
        <v>26</v>
      </c>
      <c r="B7" s="32">
        <f t="shared" si="0"/>
        <v>161</v>
      </c>
      <c r="C7" s="32">
        <v>127</v>
      </c>
      <c r="D7" s="32">
        <v>34</v>
      </c>
      <c r="E7" s="32"/>
      <c r="F7" s="33">
        <v>40</v>
      </c>
      <c r="G7" s="34">
        <f t="shared" si="1"/>
        <v>24.8447204968944</v>
      </c>
      <c r="H7" s="35">
        <v>10</v>
      </c>
      <c r="I7" s="76">
        <f t="shared" si="2"/>
        <v>30</v>
      </c>
      <c r="J7" s="77"/>
      <c r="K7" s="76">
        <v>0</v>
      </c>
      <c r="L7" s="76">
        <v>10</v>
      </c>
      <c r="M7" s="76">
        <f t="shared" si="4"/>
        <v>-10</v>
      </c>
      <c r="N7" s="77"/>
      <c r="O7" s="79"/>
    </row>
    <row r="8" s="2" customFormat="1" ht="23.25" customHeight="1" spans="1:15">
      <c r="A8" s="31" t="s">
        <v>27</v>
      </c>
      <c r="B8" s="32">
        <f t="shared" si="0"/>
        <v>58090</v>
      </c>
      <c r="C8" s="32">
        <v>4995</v>
      </c>
      <c r="D8" s="32"/>
      <c r="E8" s="32">
        <v>53095</v>
      </c>
      <c r="F8" s="33">
        <v>64357</v>
      </c>
      <c r="G8" s="34">
        <f t="shared" si="1"/>
        <v>110.788431743846</v>
      </c>
      <c r="H8" s="35">
        <v>48294</v>
      </c>
      <c r="I8" s="76">
        <f t="shared" si="2"/>
        <v>16063</v>
      </c>
      <c r="J8" s="77">
        <f t="shared" si="3"/>
        <v>33.2608605623887</v>
      </c>
      <c r="K8" s="76">
        <v>3312</v>
      </c>
      <c r="L8" s="76">
        <v>2773</v>
      </c>
      <c r="M8" s="76">
        <f t="shared" si="4"/>
        <v>539</v>
      </c>
      <c r="N8" s="77">
        <f t="shared" si="5"/>
        <v>19.4374323837</v>
      </c>
      <c r="O8" s="79"/>
    </row>
    <row r="9" s="2" customFormat="1" ht="23.25" customHeight="1" spans="1:15">
      <c r="A9" s="31" t="s">
        <v>28</v>
      </c>
      <c r="B9" s="32">
        <f t="shared" si="0"/>
        <v>243007</v>
      </c>
      <c r="C9" s="32">
        <v>53874</v>
      </c>
      <c r="D9" s="32">
        <v>6314</v>
      </c>
      <c r="E9" s="32">
        <v>182819</v>
      </c>
      <c r="F9" s="33">
        <v>143327</v>
      </c>
      <c r="G9" s="34">
        <f t="shared" si="1"/>
        <v>58.980605496961</v>
      </c>
      <c r="H9" s="35">
        <v>140572</v>
      </c>
      <c r="I9" s="76">
        <f t="shared" si="2"/>
        <v>2755</v>
      </c>
      <c r="J9" s="77">
        <f t="shared" si="3"/>
        <v>1.95984975670831</v>
      </c>
      <c r="K9" s="76">
        <v>4205</v>
      </c>
      <c r="L9" s="76">
        <v>22313</v>
      </c>
      <c r="M9" s="76">
        <f t="shared" si="4"/>
        <v>-18108</v>
      </c>
      <c r="N9" s="77">
        <f t="shared" si="5"/>
        <v>-81.1544839331332</v>
      </c>
      <c r="O9" s="80"/>
    </row>
    <row r="10" s="2" customFormat="1" ht="23.25" customHeight="1" spans="1:15">
      <c r="A10" s="31" t="s">
        <v>29</v>
      </c>
      <c r="B10" s="32">
        <f t="shared" si="0"/>
        <v>3069</v>
      </c>
      <c r="C10" s="32">
        <v>405</v>
      </c>
      <c r="D10" s="32">
        <v>1520</v>
      </c>
      <c r="E10" s="32">
        <v>1144</v>
      </c>
      <c r="F10" s="33">
        <v>720</v>
      </c>
      <c r="G10" s="34">
        <f t="shared" si="1"/>
        <v>23.4604105571848</v>
      </c>
      <c r="H10" s="35">
        <v>805</v>
      </c>
      <c r="I10" s="76">
        <f t="shared" si="2"/>
        <v>-85</v>
      </c>
      <c r="J10" s="77">
        <f t="shared" si="3"/>
        <v>-10.5590062111801</v>
      </c>
      <c r="K10" s="76">
        <v>149</v>
      </c>
      <c r="L10" s="76">
        <v>16</v>
      </c>
      <c r="M10" s="76">
        <f t="shared" si="4"/>
        <v>133</v>
      </c>
      <c r="N10" s="77">
        <f t="shared" si="5"/>
        <v>831.25</v>
      </c>
      <c r="O10" s="80"/>
    </row>
    <row r="11" s="2" customFormat="1" ht="23.25" customHeight="1" spans="1:15">
      <c r="A11" s="31" t="s">
        <v>30</v>
      </c>
      <c r="B11" s="32">
        <f t="shared" si="0"/>
        <v>10333</v>
      </c>
      <c r="C11" s="32">
        <v>1379</v>
      </c>
      <c r="D11" s="32">
        <v>14</v>
      </c>
      <c r="E11" s="32">
        <v>8940</v>
      </c>
      <c r="F11" s="33">
        <v>3506</v>
      </c>
      <c r="G11" s="34">
        <f t="shared" si="1"/>
        <v>33.9301267782832</v>
      </c>
      <c r="H11" s="35">
        <v>4034</v>
      </c>
      <c r="I11" s="76">
        <f t="shared" si="2"/>
        <v>-528</v>
      </c>
      <c r="J11" s="77">
        <f t="shared" si="3"/>
        <v>-13.0887456618741</v>
      </c>
      <c r="K11" s="76">
        <v>155</v>
      </c>
      <c r="L11" s="76">
        <v>406</v>
      </c>
      <c r="M11" s="76">
        <f t="shared" si="4"/>
        <v>-251</v>
      </c>
      <c r="N11" s="77">
        <f t="shared" si="5"/>
        <v>-61.8226600985222</v>
      </c>
      <c r="O11" s="79"/>
    </row>
    <row r="12" s="2" customFormat="1" ht="23.25" customHeight="1" spans="1:15">
      <c r="A12" s="31" t="s">
        <v>31</v>
      </c>
      <c r="B12" s="32">
        <f t="shared" si="0"/>
        <v>178458</v>
      </c>
      <c r="C12" s="32">
        <v>85411</v>
      </c>
      <c r="D12" s="32">
        <v>1600</v>
      </c>
      <c r="E12" s="32">
        <v>91447</v>
      </c>
      <c r="F12" s="33">
        <v>164257</v>
      </c>
      <c r="G12" s="34">
        <f t="shared" si="1"/>
        <v>92.0423853231573</v>
      </c>
      <c r="H12" s="35">
        <v>125726</v>
      </c>
      <c r="I12" s="76">
        <f t="shared" si="2"/>
        <v>38531</v>
      </c>
      <c r="J12" s="77">
        <f t="shared" si="3"/>
        <v>30.64680336605</v>
      </c>
      <c r="K12" s="76">
        <v>28895</v>
      </c>
      <c r="L12" s="76">
        <v>9159</v>
      </c>
      <c r="M12" s="76">
        <f t="shared" si="4"/>
        <v>19736</v>
      </c>
      <c r="N12" s="77">
        <f t="shared" si="5"/>
        <v>215.482039523966</v>
      </c>
      <c r="O12" s="79"/>
    </row>
    <row r="13" s="2" customFormat="1" ht="23.25" customHeight="1" spans="1:15">
      <c r="A13" s="31" t="s">
        <v>32</v>
      </c>
      <c r="B13" s="32">
        <f t="shared" si="0"/>
        <v>140567</v>
      </c>
      <c r="C13" s="32">
        <v>93403</v>
      </c>
      <c r="D13" s="32">
        <v>1793</v>
      </c>
      <c r="E13" s="32">
        <v>45371</v>
      </c>
      <c r="F13" s="33">
        <v>117427</v>
      </c>
      <c r="G13" s="34">
        <f t="shared" si="1"/>
        <v>83.5380992693876</v>
      </c>
      <c r="H13" s="35">
        <v>123690</v>
      </c>
      <c r="I13" s="76">
        <f t="shared" si="2"/>
        <v>-6263</v>
      </c>
      <c r="J13" s="77">
        <f t="shared" si="3"/>
        <v>-5.0634651143989</v>
      </c>
      <c r="K13" s="76">
        <v>2370</v>
      </c>
      <c r="L13" s="76">
        <v>12176</v>
      </c>
      <c r="M13" s="76">
        <f t="shared" si="4"/>
        <v>-9806</v>
      </c>
      <c r="N13" s="77">
        <f t="shared" si="5"/>
        <v>-80.5354796320631</v>
      </c>
      <c r="O13" s="79"/>
    </row>
    <row r="14" s="2" customFormat="1" ht="23.25" customHeight="1" spans="1:15">
      <c r="A14" s="31" t="s">
        <v>33</v>
      </c>
      <c r="B14" s="32">
        <f t="shared" si="0"/>
        <v>5191</v>
      </c>
      <c r="C14" s="32">
        <v>377</v>
      </c>
      <c r="D14" s="32">
        <v>1308</v>
      </c>
      <c r="E14" s="32">
        <v>3506</v>
      </c>
      <c r="F14" s="33">
        <v>1593</v>
      </c>
      <c r="G14" s="34">
        <f t="shared" si="1"/>
        <v>30.6877287613177</v>
      </c>
      <c r="H14" s="35">
        <v>2296</v>
      </c>
      <c r="I14" s="76">
        <f t="shared" si="2"/>
        <v>-703</v>
      </c>
      <c r="J14" s="77">
        <f t="shared" si="3"/>
        <v>-30.6184668989547</v>
      </c>
      <c r="K14" s="76">
        <v>1</v>
      </c>
      <c r="L14" s="76">
        <v>93</v>
      </c>
      <c r="M14" s="76">
        <f t="shared" si="4"/>
        <v>-92</v>
      </c>
      <c r="N14" s="77">
        <f t="shared" si="5"/>
        <v>-98.9247311827957</v>
      </c>
      <c r="O14" s="81"/>
    </row>
    <row r="15" s="2" customFormat="1" ht="23.25" customHeight="1" spans="1:15">
      <c r="A15" s="31" t="s">
        <v>34</v>
      </c>
      <c r="B15" s="32">
        <f t="shared" si="0"/>
        <v>21835</v>
      </c>
      <c r="C15" s="32">
        <v>912</v>
      </c>
      <c r="D15" s="32">
        <v>438</v>
      </c>
      <c r="E15" s="32">
        <v>20485</v>
      </c>
      <c r="F15" s="33">
        <v>15073</v>
      </c>
      <c r="G15" s="34">
        <f t="shared" si="1"/>
        <v>69.031371651019</v>
      </c>
      <c r="H15" s="35">
        <v>22093</v>
      </c>
      <c r="I15" s="76">
        <f t="shared" si="2"/>
        <v>-7020</v>
      </c>
      <c r="J15" s="77">
        <f t="shared" si="3"/>
        <v>-31.7747702892319</v>
      </c>
      <c r="K15" s="76">
        <v>1208</v>
      </c>
      <c r="L15" s="76">
        <v>1107</v>
      </c>
      <c r="M15" s="76">
        <f t="shared" si="4"/>
        <v>101</v>
      </c>
      <c r="N15" s="77">
        <f t="shared" si="5"/>
        <v>9.12375790424571</v>
      </c>
      <c r="O15" s="81"/>
    </row>
    <row r="16" s="2" customFormat="1" ht="24" customHeight="1" spans="1:15">
      <c r="A16" s="31" t="s">
        <v>35</v>
      </c>
      <c r="B16" s="32">
        <f t="shared" si="0"/>
        <v>108249</v>
      </c>
      <c r="C16" s="32">
        <v>51752</v>
      </c>
      <c r="D16" s="32">
        <v>42127</v>
      </c>
      <c r="E16" s="32">
        <v>14370</v>
      </c>
      <c r="F16" s="33">
        <v>53460</v>
      </c>
      <c r="G16" s="34">
        <f t="shared" si="1"/>
        <v>49.3861375162819</v>
      </c>
      <c r="H16" s="35">
        <v>63907</v>
      </c>
      <c r="I16" s="76">
        <f t="shared" si="2"/>
        <v>-10447</v>
      </c>
      <c r="J16" s="77">
        <f t="shared" si="3"/>
        <v>-16.3471920133945</v>
      </c>
      <c r="K16" s="76">
        <v>4407</v>
      </c>
      <c r="L16" s="76">
        <v>-2178</v>
      </c>
      <c r="M16" s="76">
        <f t="shared" si="4"/>
        <v>6585</v>
      </c>
      <c r="N16" s="77">
        <f t="shared" si="5"/>
        <v>-302.341597796143</v>
      </c>
      <c r="O16" s="79"/>
    </row>
    <row r="17" s="2" customFormat="1" ht="24" customHeight="1" spans="1:15">
      <c r="A17" s="36" t="s">
        <v>36</v>
      </c>
      <c r="B17" s="32">
        <f t="shared" si="0"/>
        <v>34638</v>
      </c>
      <c r="C17" s="32">
        <v>16477</v>
      </c>
      <c r="D17" s="32">
        <v>8278</v>
      </c>
      <c r="E17" s="32">
        <v>9883</v>
      </c>
      <c r="F17" s="33">
        <v>9353</v>
      </c>
      <c r="G17" s="34">
        <f t="shared" si="1"/>
        <v>27.0021363820082</v>
      </c>
      <c r="H17" s="37">
        <v>50842</v>
      </c>
      <c r="I17" s="82">
        <f t="shared" si="2"/>
        <v>-41489</v>
      </c>
      <c r="J17" s="77">
        <f t="shared" si="3"/>
        <v>-81.6037921403564</v>
      </c>
      <c r="K17" s="76">
        <v>364</v>
      </c>
      <c r="L17" s="76">
        <v>535</v>
      </c>
      <c r="M17" s="76">
        <f t="shared" si="4"/>
        <v>-171</v>
      </c>
      <c r="N17" s="77">
        <f t="shared" si="5"/>
        <v>-31.9626168224299</v>
      </c>
      <c r="O17" s="83"/>
    </row>
    <row r="18" s="2" customFormat="1" ht="23.25" customHeight="1" spans="1:15">
      <c r="A18" s="38" t="s">
        <v>37</v>
      </c>
      <c r="B18" s="32">
        <f t="shared" si="0"/>
        <v>765</v>
      </c>
      <c r="C18" s="32"/>
      <c r="D18" s="32">
        <v>240</v>
      </c>
      <c r="E18" s="32">
        <v>525</v>
      </c>
      <c r="F18" s="33">
        <v>651</v>
      </c>
      <c r="G18" s="34">
        <f t="shared" si="1"/>
        <v>85.0980392156863</v>
      </c>
      <c r="H18" s="35">
        <v>332</v>
      </c>
      <c r="I18" s="76">
        <f t="shared" si="2"/>
        <v>319</v>
      </c>
      <c r="J18" s="77">
        <f t="shared" si="3"/>
        <v>96.0843373493976</v>
      </c>
      <c r="K18" s="76">
        <v>106</v>
      </c>
      <c r="L18" s="76">
        <v>52</v>
      </c>
      <c r="M18" s="76">
        <f t="shared" si="4"/>
        <v>54</v>
      </c>
      <c r="N18" s="77">
        <f t="shared" si="5"/>
        <v>103.846153846154</v>
      </c>
      <c r="O18" s="79"/>
    </row>
    <row r="19" s="2" customFormat="1" ht="23.25" customHeight="1" spans="1:15">
      <c r="A19" s="31" t="s">
        <v>38</v>
      </c>
      <c r="B19" s="32">
        <f t="shared" si="0"/>
        <v>872</v>
      </c>
      <c r="C19" s="32"/>
      <c r="D19" s="32">
        <v>110</v>
      </c>
      <c r="E19" s="32">
        <v>762</v>
      </c>
      <c r="F19" s="33">
        <v>941</v>
      </c>
      <c r="G19" s="34">
        <f t="shared" si="1"/>
        <v>107.912844036697</v>
      </c>
      <c r="H19" s="35">
        <v>923</v>
      </c>
      <c r="I19" s="76">
        <f t="shared" si="2"/>
        <v>18</v>
      </c>
      <c r="J19" s="77">
        <f t="shared" si="3"/>
        <v>1.9501625135428</v>
      </c>
      <c r="K19" s="76">
        <v>49</v>
      </c>
      <c r="L19" s="76">
        <v>53</v>
      </c>
      <c r="M19" s="76">
        <f t="shared" si="4"/>
        <v>-4</v>
      </c>
      <c r="N19" s="77">
        <f t="shared" si="5"/>
        <v>-7.54716981132075</v>
      </c>
      <c r="O19" s="79"/>
    </row>
    <row r="20" s="2" customFormat="1" ht="23.25" customHeight="1" spans="1:15">
      <c r="A20" s="31" t="s">
        <v>39</v>
      </c>
      <c r="B20" s="32">
        <f t="shared" si="0"/>
        <v>0</v>
      </c>
      <c r="C20" s="32"/>
      <c r="D20" s="32"/>
      <c r="E20" s="32"/>
      <c r="F20" s="33">
        <v>1</v>
      </c>
      <c r="G20" s="34"/>
      <c r="H20" s="35">
        <v>33962</v>
      </c>
      <c r="I20" s="76">
        <f t="shared" si="2"/>
        <v>-33961</v>
      </c>
      <c r="J20" s="77">
        <f t="shared" si="3"/>
        <v>-99.9970555326541</v>
      </c>
      <c r="K20" s="76">
        <v>0</v>
      </c>
      <c r="L20" s="76">
        <v>2</v>
      </c>
      <c r="M20" s="76">
        <f t="shared" si="4"/>
        <v>-2</v>
      </c>
      <c r="N20" s="77"/>
      <c r="O20" s="79"/>
    </row>
    <row r="21" s="2" customFormat="1" ht="23.25" customHeight="1" spans="1:15">
      <c r="A21" s="31" t="s">
        <v>40</v>
      </c>
      <c r="B21" s="32">
        <f t="shared" si="0"/>
        <v>4974</v>
      </c>
      <c r="C21" s="32">
        <v>450</v>
      </c>
      <c r="D21" s="32">
        <v>572</v>
      </c>
      <c r="E21" s="32">
        <v>3952</v>
      </c>
      <c r="F21" s="33">
        <v>2828</v>
      </c>
      <c r="G21" s="34">
        <f t="shared" ref="G21:G26" si="6">F21/B21*100</f>
        <v>56.8556493767591</v>
      </c>
      <c r="H21" s="35">
        <v>3273</v>
      </c>
      <c r="I21" s="76">
        <f t="shared" si="2"/>
        <v>-445</v>
      </c>
      <c r="J21" s="77">
        <f t="shared" si="3"/>
        <v>-13.5960892147877</v>
      </c>
      <c r="K21" s="76">
        <v>114</v>
      </c>
      <c r="L21" s="76">
        <v>453</v>
      </c>
      <c r="M21" s="76">
        <f t="shared" si="4"/>
        <v>-339</v>
      </c>
      <c r="N21" s="77">
        <f t="shared" ref="N21:N25" si="7">M21/L21*100</f>
        <v>-74.8344370860927</v>
      </c>
      <c r="O21" s="79"/>
    </row>
    <row r="22" s="2" customFormat="1" ht="23.25" customHeight="1" spans="1:15">
      <c r="A22" s="31" t="s">
        <v>41</v>
      </c>
      <c r="B22" s="32">
        <f t="shared" si="0"/>
        <v>18868</v>
      </c>
      <c r="C22" s="32"/>
      <c r="D22" s="32">
        <v>183</v>
      </c>
      <c r="E22" s="32">
        <v>18685</v>
      </c>
      <c r="F22" s="33">
        <v>20180</v>
      </c>
      <c r="G22" s="34">
        <f t="shared" si="6"/>
        <v>106.953572185711</v>
      </c>
      <c r="H22" s="35">
        <v>13258</v>
      </c>
      <c r="I22" s="76">
        <f t="shared" si="2"/>
        <v>6922</v>
      </c>
      <c r="J22" s="77">
        <f t="shared" si="3"/>
        <v>52.2099864232916</v>
      </c>
      <c r="K22" s="76">
        <v>8475</v>
      </c>
      <c r="L22" s="76">
        <v>446</v>
      </c>
      <c r="M22" s="76">
        <f t="shared" si="4"/>
        <v>8029</v>
      </c>
      <c r="N22" s="77">
        <f t="shared" si="7"/>
        <v>1800.22421524664</v>
      </c>
      <c r="O22" s="81"/>
    </row>
    <row r="23" s="2" customFormat="1" ht="23.25" customHeight="1" spans="1:15">
      <c r="A23" s="31" t="s">
        <v>42</v>
      </c>
      <c r="B23" s="32">
        <f t="shared" si="0"/>
        <v>2700</v>
      </c>
      <c r="C23" s="32"/>
      <c r="D23" s="32"/>
      <c r="E23" s="32">
        <v>2700</v>
      </c>
      <c r="F23" s="33">
        <v>1100</v>
      </c>
      <c r="G23" s="34">
        <f t="shared" si="6"/>
        <v>40.7407407407407</v>
      </c>
      <c r="H23" s="35">
        <v>1629</v>
      </c>
      <c r="I23" s="76">
        <f t="shared" si="2"/>
        <v>-529</v>
      </c>
      <c r="J23" s="77">
        <f t="shared" si="3"/>
        <v>-32.4739103744629</v>
      </c>
      <c r="K23" s="76">
        <v>0</v>
      </c>
      <c r="L23" s="76">
        <v>300</v>
      </c>
      <c r="M23" s="76">
        <f t="shared" si="4"/>
        <v>-300</v>
      </c>
      <c r="N23" s="77"/>
      <c r="O23" s="79"/>
    </row>
    <row r="24" s="2" customFormat="1" ht="23.25" customHeight="1" spans="1:15">
      <c r="A24" s="31" t="s">
        <v>43</v>
      </c>
      <c r="B24" s="32">
        <f t="shared" si="0"/>
        <v>2852</v>
      </c>
      <c r="C24" s="32">
        <v>89</v>
      </c>
      <c r="D24" s="32">
        <v>46</v>
      </c>
      <c r="E24" s="32">
        <v>2717</v>
      </c>
      <c r="F24" s="33">
        <v>1837</v>
      </c>
      <c r="G24" s="34">
        <f t="shared" si="6"/>
        <v>64.4109396914446</v>
      </c>
      <c r="H24" s="35">
        <v>3506</v>
      </c>
      <c r="I24" s="76">
        <f t="shared" si="2"/>
        <v>-1669</v>
      </c>
      <c r="J24" s="77">
        <f t="shared" si="3"/>
        <v>-47.6041072447233</v>
      </c>
      <c r="K24" s="76">
        <v>106</v>
      </c>
      <c r="L24" s="76">
        <v>270</v>
      </c>
      <c r="M24" s="76">
        <f t="shared" si="4"/>
        <v>-164</v>
      </c>
      <c r="N24" s="77">
        <f t="shared" si="7"/>
        <v>-60.7407407407407</v>
      </c>
      <c r="O24" s="79"/>
    </row>
    <row r="25" s="2" customFormat="1" ht="23.25" customHeight="1" spans="1:15">
      <c r="A25" s="31" t="s">
        <v>44</v>
      </c>
      <c r="B25" s="32">
        <f t="shared" si="0"/>
        <v>4260</v>
      </c>
      <c r="C25" s="32"/>
      <c r="D25" s="32"/>
      <c r="E25" s="32">
        <v>4260</v>
      </c>
      <c r="F25" s="33">
        <v>1998</v>
      </c>
      <c r="G25" s="34">
        <f t="shared" si="6"/>
        <v>46.9014084507042</v>
      </c>
      <c r="H25" s="35">
        <v>2942</v>
      </c>
      <c r="I25" s="76">
        <f t="shared" si="2"/>
        <v>-944</v>
      </c>
      <c r="J25" s="77">
        <f t="shared" si="3"/>
        <v>-32.087015635622</v>
      </c>
      <c r="K25" s="76">
        <v>0</v>
      </c>
      <c r="L25" s="76">
        <v>458</v>
      </c>
      <c r="M25" s="76">
        <f t="shared" si="4"/>
        <v>-458</v>
      </c>
      <c r="N25" s="77">
        <f t="shared" si="7"/>
        <v>-100</v>
      </c>
      <c r="O25" s="79"/>
    </row>
    <row r="26" s="2" customFormat="1" ht="23.25" customHeight="1" spans="1:15">
      <c r="A26" s="31" t="s">
        <v>45</v>
      </c>
      <c r="B26" s="32">
        <f t="shared" si="0"/>
        <v>40</v>
      </c>
      <c r="C26" s="39"/>
      <c r="D26" s="39"/>
      <c r="E26" s="32">
        <v>40</v>
      </c>
      <c r="F26" s="33">
        <v>28</v>
      </c>
      <c r="G26" s="34">
        <f t="shared" si="6"/>
        <v>70</v>
      </c>
      <c r="H26" s="35"/>
      <c r="I26" s="76">
        <f t="shared" si="2"/>
        <v>28</v>
      </c>
      <c r="J26" s="77"/>
      <c r="K26" s="76">
        <v>0</v>
      </c>
      <c r="L26" s="76">
        <v>0</v>
      </c>
      <c r="M26" s="76">
        <f t="shared" si="4"/>
        <v>0</v>
      </c>
      <c r="N26" s="77"/>
      <c r="O26" s="79"/>
    </row>
    <row r="27" s="2" customFormat="1" ht="23.25" customHeight="1" spans="1:15">
      <c r="A27" s="31" t="s">
        <v>46</v>
      </c>
      <c r="B27" s="32">
        <f t="shared" si="0"/>
        <v>0</v>
      </c>
      <c r="C27" s="39"/>
      <c r="D27" s="39"/>
      <c r="E27" s="32"/>
      <c r="F27" s="33"/>
      <c r="G27" s="34"/>
      <c r="H27" s="35"/>
      <c r="I27" s="76">
        <f t="shared" si="2"/>
        <v>0</v>
      </c>
      <c r="J27" s="77"/>
      <c r="K27" s="76">
        <v>0</v>
      </c>
      <c r="L27" s="76">
        <v>0</v>
      </c>
      <c r="M27" s="76">
        <f t="shared" si="4"/>
        <v>0</v>
      </c>
      <c r="N27" s="77"/>
      <c r="O27" s="79"/>
    </row>
    <row r="28" s="3" customFormat="1" ht="23.25" customHeight="1" spans="1:15">
      <c r="A28" s="31" t="s">
        <v>47</v>
      </c>
      <c r="B28" s="32">
        <f t="shared" si="0"/>
        <v>4885</v>
      </c>
      <c r="C28" s="39"/>
      <c r="D28" s="39"/>
      <c r="E28" s="32">
        <v>4885</v>
      </c>
      <c r="F28" s="3">
        <v>826</v>
      </c>
      <c r="G28" s="34">
        <f t="shared" ref="G28:G33" si="8">F28/B28*100</f>
        <v>16.9089048106448</v>
      </c>
      <c r="H28" s="35">
        <v>2222</v>
      </c>
      <c r="I28" s="76">
        <f t="shared" si="2"/>
        <v>-1396</v>
      </c>
      <c r="J28" s="77">
        <f t="shared" ref="J28:J33" si="9">I28/H28*100</f>
        <v>-62.8262826282628</v>
      </c>
      <c r="K28" s="76">
        <v>51</v>
      </c>
      <c r="L28" s="76">
        <v>550</v>
      </c>
      <c r="M28" s="76">
        <f t="shared" si="4"/>
        <v>-499</v>
      </c>
      <c r="N28" s="77">
        <f t="shared" ref="N28:N33" si="10">M28/L28*100</f>
        <v>-90.7272727272727</v>
      </c>
      <c r="O28" s="79"/>
    </row>
    <row r="29" s="3" customFormat="1" ht="23.25" customHeight="1" spans="1:15">
      <c r="A29" s="40" t="s">
        <v>48</v>
      </c>
      <c r="B29" s="41">
        <f t="shared" ref="B29:F29" si="11">SUM(B6:B28)</f>
        <v>913326</v>
      </c>
      <c r="C29" s="42">
        <f t="shared" si="11"/>
        <v>311977</v>
      </c>
      <c r="D29" s="42">
        <f t="shared" si="11"/>
        <v>66337</v>
      </c>
      <c r="E29" s="43">
        <f t="shared" si="11"/>
        <v>535012</v>
      </c>
      <c r="F29" s="42">
        <v>674753</v>
      </c>
      <c r="G29" s="44">
        <f t="shared" si="8"/>
        <v>73.8786588797428</v>
      </c>
      <c r="H29" s="43">
        <f t="shared" ref="H29:L29" si="12">SUM(H6:H28)</f>
        <v>707042</v>
      </c>
      <c r="I29" s="42">
        <f t="shared" si="2"/>
        <v>-32289</v>
      </c>
      <c r="J29" s="84">
        <f t="shared" si="9"/>
        <v>-4.56677255382283</v>
      </c>
      <c r="K29" s="42">
        <f t="shared" si="12"/>
        <v>57172</v>
      </c>
      <c r="L29" s="42">
        <f t="shared" si="12"/>
        <v>51937</v>
      </c>
      <c r="M29" s="42">
        <f t="shared" si="4"/>
        <v>5235</v>
      </c>
      <c r="N29" s="84">
        <f t="shared" si="10"/>
        <v>10.0795194177561</v>
      </c>
      <c r="O29" s="85"/>
    </row>
    <row r="30" s="2" customFormat="1" ht="23.25" customHeight="1" spans="1:15">
      <c r="A30" s="45" t="s">
        <v>49</v>
      </c>
      <c r="B30" s="41">
        <v>352806</v>
      </c>
      <c r="C30" s="39"/>
      <c r="D30" s="46"/>
      <c r="E30" s="33"/>
      <c r="F30" s="42">
        <v>212199</v>
      </c>
      <c r="G30" s="44">
        <f t="shared" si="8"/>
        <v>60.1460859509192</v>
      </c>
      <c r="H30" s="47">
        <v>374959</v>
      </c>
      <c r="I30" s="42">
        <f t="shared" si="2"/>
        <v>-162760</v>
      </c>
      <c r="J30" s="84">
        <f t="shared" si="9"/>
        <v>-43.4074125437714</v>
      </c>
      <c r="K30" s="76">
        <v>10602</v>
      </c>
      <c r="L30" s="76">
        <v>12964</v>
      </c>
      <c r="M30" s="42">
        <f t="shared" si="4"/>
        <v>-2362</v>
      </c>
      <c r="N30" s="84">
        <f t="shared" si="10"/>
        <v>-18.2196852823203</v>
      </c>
      <c r="O30" s="86"/>
    </row>
    <row r="31" s="2" customFormat="1" ht="23.25" customHeight="1" spans="1:15">
      <c r="A31" s="48" t="s">
        <v>50</v>
      </c>
      <c r="B31" s="41">
        <v>5666</v>
      </c>
      <c r="C31" s="49"/>
      <c r="D31" s="49"/>
      <c r="E31" s="50"/>
      <c r="F31" s="51">
        <v>308</v>
      </c>
      <c r="G31" s="44">
        <f t="shared" si="8"/>
        <v>5.43593363925168</v>
      </c>
      <c r="H31" s="52">
        <v>596</v>
      </c>
      <c r="I31" s="42">
        <f t="shared" si="2"/>
        <v>-288</v>
      </c>
      <c r="J31" s="84">
        <f t="shared" si="9"/>
        <v>-48.3221476510067</v>
      </c>
      <c r="K31" s="76">
        <v>0</v>
      </c>
      <c r="L31" s="76">
        <v>65</v>
      </c>
      <c r="M31" s="42">
        <f t="shared" si="4"/>
        <v>-65</v>
      </c>
      <c r="N31" s="84">
        <f t="shared" si="10"/>
        <v>-100</v>
      </c>
      <c r="O31" s="87"/>
    </row>
    <row r="32" s="2" customFormat="1" ht="23.25" customHeight="1" spans="1:15">
      <c r="A32" s="48" t="s">
        <v>51</v>
      </c>
      <c r="B32" s="41">
        <v>49680</v>
      </c>
      <c r="C32" s="49"/>
      <c r="D32" s="49"/>
      <c r="E32" s="50"/>
      <c r="F32" s="51">
        <v>51130</v>
      </c>
      <c r="G32" s="44">
        <f t="shared" si="8"/>
        <v>102.918679549114</v>
      </c>
      <c r="H32" s="52">
        <v>83999</v>
      </c>
      <c r="I32" s="42">
        <f t="shared" si="2"/>
        <v>-32869</v>
      </c>
      <c r="J32" s="84">
        <f t="shared" si="9"/>
        <v>-39.1302277408064</v>
      </c>
      <c r="K32" s="76">
        <v>0</v>
      </c>
      <c r="L32" s="76">
        <v>0</v>
      </c>
      <c r="M32" s="42">
        <f t="shared" si="4"/>
        <v>0</v>
      </c>
      <c r="N32" s="84" t="e">
        <f t="shared" si="10"/>
        <v>#DIV/0!</v>
      </c>
      <c r="O32" s="87"/>
    </row>
    <row r="33" s="2" customFormat="1" ht="23.25" customHeight="1" spans="1:15">
      <c r="A33" s="53" t="s">
        <v>52</v>
      </c>
      <c r="B33" s="54">
        <f>B29+B30+B31+B32</f>
        <v>1321478</v>
      </c>
      <c r="C33" s="55">
        <f>C29+C30+C31</f>
        <v>311977</v>
      </c>
      <c r="D33" s="55">
        <f>D29+D30+D31</f>
        <v>66337</v>
      </c>
      <c r="E33" s="55">
        <f>E29+E30+E31</f>
        <v>535012</v>
      </c>
      <c r="F33" s="55">
        <v>938390</v>
      </c>
      <c r="G33" s="44">
        <f t="shared" si="8"/>
        <v>71.0106411154783</v>
      </c>
      <c r="H33" s="56">
        <f t="shared" ref="F33:L33" si="13">H29+H30+H31+H32</f>
        <v>1166596</v>
      </c>
      <c r="I33" s="56">
        <f t="shared" si="2"/>
        <v>-228206</v>
      </c>
      <c r="J33" s="88">
        <f t="shared" si="9"/>
        <v>-19.561699165778</v>
      </c>
      <c r="K33" s="56">
        <f t="shared" si="13"/>
        <v>67774</v>
      </c>
      <c r="L33" s="56">
        <f t="shared" si="13"/>
        <v>64966</v>
      </c>
      <c r="M33" s="56">
        <f t="shared" si="4"/>
        <v>2808</v>
      </c>
      <c r="N33" s="88">
        <f t="shared" si="10"/>
        <v>4.32226087491919</v>
      </c>
      <c r="O33" s="89"/>
    </row>
    <row r="34" s="1" customFormat="1" spans="1:14">
      <c r="A34" s="57"/>
      <c r="B34" s="57"/>
      <c r="C34" s="57"/>
      <c r="D34" s="57"/>
      <c r="E34" s="57"/>
      <c r="F34" s="57"/>
      <c r="G34" s="57"/>
      <c r="H34" s="57"/>
      <c r="I34" s="7"/>
      <c r="J34" s="8"/>
      <c r="K34" s="7"/>
      <c r="L34" s="7"/>
      <c r="M34" s="7"/>
      <c r="N34" s="8"/>
    </row>
    <row r="35" s="1" customFormat="1" ht="25.5" spans="1:14">
      <c r="A35" s="58"/>
      <c r="B35" s="59"/>
      <c r="C35" s="58"/>
      <c r="D35" s="58"/>
      <c r="E35" s="60"/>
      <c r="F35" s="60"/>
      <c r="G35" s="60"/>
      <c r="H35" s="61"/>
      <c r="I35" s="61"/>
      <c r="J35" s="90"/>
      <c r="K35" s="61"/>
      <c r="L35" s="61"/>
      <c r="M35" s="61"/>
      <c r="N35" s="90"/>
    </row>
    <row r="36" s="1" customFormat="1" spans="1:14">
      <c r="A36" s="62"/>
      <c r="B36" s="63"/>
      <c r="E36" s="6"/>
      <c r="F36" s="6"/>
      <c r="G36" s="6"/>
      <c r="H36" s="7"/>
      <c r="I36" s="7"/>
      <c r="J36" s="8"/>
      <c r="K36" s="7"/>
      <c r="L36" s="7"/>
      <c r="M36" s="7"/>
      <c r="N36" s="91"/>
    </row>
    <row r="37" s="4" customFormat="1" spans="2:14">
      <c r="B37" s="63"/>
      <c r="C37" s="64"/>
      <c r="D37" s="64"/>
      <c r="E37" s="64"/>
      <c r="F37" s="6"/>
      <c r="G37" s="64"/>
      <c r="H37" s="64"/>
      <c r="I37" s="64"/>
      <c r="J37" s="64"/>
      <c r="K37" s="64"/>
      <c r="L37" s="64"/>
      <c r="M37" s="64"/>
      <c r="N37" s="64"/>
    </row>
    <row r="38" s="4" customFormat="1" spans="1:14">
      <c r="A38" s="64"/>
      <c r="B38" s="63"/>
      <c r="C38" s="64"/>
      <c r="D38" s="64"/>
      <c r="E38" s="64"/>
      <c r="F38" s="6"/>
      <c r="G38" s="64"/>
      <c r="H38" s="64"/>
      <c r="I38" s="64"/>
      <c r="J38" s="64"/>
      <c r="K38" s="64"/>
      <c r="L38" s="64"/>
      <c r="M38" s="64"/>
      <c r="N38" s="64"/>
    </row>
    <row r="39" s="1" customFormat="1" spans="2:14">
      <c r="B39" s="63"/>
      <c r="C39" s="65"/>
      <c r="D39" s="65"/>
      <c r="E39" s="66"/>
      <c r="F39" s="6"/>
      <c r="G39" s="66"/>
      <c r="H39" s="67"/>
      <c r="I39" s="67"/>
      <c r="J39" s="92"/>
      <c r="K39" s="67"/>
      <c r="L39" s="67"/>
      <c r="M39" s="67"/>
      <c r="N39" s="92"/>
    </row>
    <row r="40" s="1" customFormat="1" spans="2:14">
      <c r="B40" s="4"/>
      <c r="E40" s="6"/>
      <c r="F40" s="6"/>
      <c r="G40" s="6"/>
      <c r="H40" s="7"/>
      <c r="I40" s="7"/>
      <c r="J40" s="8"/>
      <c r="K40" s="7"/>
      <c r="L40" s="7"/>
      <c r="M40" s="7"/>
      <c r="N40" s="8"/>
    </row>
    <row r="41" s="1" customFormat="1" spans="2:14">
      <c r="B41" s="4"/>
      <c r="E41" s="6"/>
      <c r="F41" s="6"/>
      <c r="G41" s="6"/>
      <c r="H41" s="7"/>
      <c r="I41" s="7"/>
      <c r="J41" s="8"/>
      <c r="K41" s="7"/>
      <c r="L41" s="7"/>
      <c r="M41" s="7"/>
      <c r="N41" s="8"/>
    </row>
    <row r="42" s="1" customFormat="1" spans="2:14">
      <c r="B42" s="4"/>
      <c r="E42" s="6"/>
      <c r="F42" s="4"/>
      <c r="G42" s="6"/>
      <c r="H42" s="7"/>
      <c r="I42" s="7"/>
      <c r="J42" s="8"/>
      <c r="K42" s="7"/>
      <c r="L42" s="7"/>
      <c r="M42" s="7"/>
      <c r="N42" s="8"/>
    </row>
    <row r="43" s="1" customFormat="1" spans="2:14">
      <c r="B43" s="5"/>
      <c r="E43" s="6"/>
      <c r="F43" s="4"/>
      <c r="G43" s="6"/>
      <c r="H43" s="7"/>
      <c r="I43" s="7"/>
      <c r="J43" s="8"/>
      <c r="K43" s="7"/>
      <c r="L43" s="7"/>
      <c r="M43" s="7"/>
      <c r="N43" s="8"/>
    </row>
    <row r="44" s="1" customFormat="1" spans="2:14">
      <c r="B44" s="5"/>
      <c r="E44" s="6"/>
      <c r="F44" s="4"/>
      <c r="G44" s="6"/>
      <c r="H44" s="7"/>
      <c r="I44" s="7"/>
      <c r="J44" s="8"/>
      <c r="K44" s="7"/>
      <c r="L44" s="7"/>
      <c r="M44" s="7"/>
      <c r="N44" s="8"/>
    </row>
    <row r="45" s="1" customFormat="1" spans="2:14">
      <c r="B45" s="5"/>
      <c r="E45" s="6"/>
      <c r="F45" s="4"/>
      <c r="G45" s="6"/>
      <c r="H45" s="7"/>
      <c r="I45" s="7"/>
      <c r="J45" s="8"/>
      <c r="K45" s="7"/>
      <c r="L45" s="7"/>
      <c r="M45" s="7"/>
      <c r="N45" s="8"/>
    </row>
    <row r="72" s="1" customFormat="1" spans="5:14">
      <c r="E72" s="6"/>
      <c r="J72" s="8"/>
      <c r="K72" s="7"/>
      <c r="L72" s="7"/>
      <c r="N72" s="91"/>
    </row>
  </sheetData>
  <mergeCells count="3">
    <mergeCell ref="A1:O1"/>
    <mergeCell ref="A34:H34"/>
    <mergeCell ref="C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2024-11-04T07:14:00Z</dcterms:created>
  <dcterms:modified xsi:type="dcterms:W3CDTF">2024-11-04T07:37:33Z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F6701FBC49FF4E729C986C7E0B11F7AE_11</vt:lpwstr>
  </property>
  <property fmtid="{D5CDD505-2E9C-101B-9397-08002B2CF9AE}" pid="3" name="KSOProductBuildVer">
    <vt:lpwstr>2052-12.1.0.17857</vt:lpwstr>
  </property>
</Properties>
</file>