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1月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<sst xmlns="http://schemas.openxmlformats.org/spreadsheetml/2006/main" count="82" uniqueCount="54">
  <si>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 xml:space="preserve"> 陆 丰 市 2025 年 1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</si>
  <si>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</si>
  <si>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</si>
  <si>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</si>
  <si>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</si>
  <si>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</si>
  <si>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</si>
  <si>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</si>
  <si>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</si>
  <si>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</si>
  <si>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</si>
  <si>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</si>
  <si>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</si>
  <si>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</si>
  <si>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</si>
  <si>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</si>
  <si>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</si>
  <si>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</si>
  <si>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</si>
  <si>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</si>
  <si>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</si>
  <si>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</si>
  <si>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</si>
  <si>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</si>
  <si>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</si>
  <si>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</si>
  <si>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</si>
  <si>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/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</si>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</sst>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28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180" fontId="2" fillId="2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zoomScaleSheetLayoutView="60" topLeftCell="B1" workbookViewId="0">
      <pane ySplit="5" topLeftCell="A16" activePane="bottomLeft" state="frozen"/>
      <selection/>
      <selection pane="bottomLeft" activeCell="P24" sqref="P24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hidden="1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384" width="9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72"/>
      <c r="K1" s="8"/>
      <c r="L1" s="8"/>
      <c r="M1" s="8"/>
      <c r="N1" s="8"/>
      <c r="O1" s="8"/>
    </row>
    <row r="2" ht="19.5" spans="1:15">
      <c r="A2" s="9">
        <v>45688</v>
      </c>
      <c r="B2" s="10"/>
      <c r="C2" s="11"/>
      <c r="D2" s="11"/>
      <c r="E2" s="12"/>
      <c r="F2" s="12"/>
      <c r="G2" s="12"/>
      <c r="H2" s="13"/>
      <c r="I2" s="13"/>
      <c r="J2" s="73"/>
      <c r="K2" s="13"/>
      <c r="L2" s="13"/>
      <c r="M2" s="13"/>
      <c r="N2" s="74"/>
      <c r="O2" s="40" t="s">
        <v>1</v>
      </c>
    </row>
    <row r="3" ht="17.1" customHeight="1" spans="1:15">
      <c r="A3" s="14"/>
      <c r="B3" s="15" t="s">
        <v>2</v>
      </c>
      <c r="C3" s="16" t="s">
        <v>3</v>
      </c>
      <c r="D3" s="16"/>
      <c r="E3" s="16"/>
      <c r="F3" s="17" t="s">
        <v>4</v>
      </c>
      <c r="G3" s="18" t="s">
        <v>5</v>
      </c>
      <c r="H3" s="19" t="s">
        <v>6</v>
      </c>
      <c r="I3" s="19" t="s">
        <v>7</v>
      </c>
      <c r="J3" s="75" t="s">
        <v>7</v>
      </c>
      <c r="K3" s="19" t="s">
        <v>8</v>
      </c>
      <c r="L3" s="19" t="s">
        <v>6</v>
      </c>
      <c r="M3" s="19" t="s">
        <v>7</v>
      </c>
      <c r="N3" s="75" t="s">
        <v>7</v>
      </c>
      <c r="O3" s="76"/>
    </row>
    <row r="4" ht="17.1" customHeight="1" spans="1:15">
      <c r="A4" s="20" t="s">
        <v>9</v>
      </c>
      <c r="B4" s="21" t="s">
        <v>10</v>
      </c>
      <c r="C4" s="22"/>
      <c r="D4" s="22"/>
      <c r="E4" s="22"/>
      <c r="F4" s="23" t="s">
        <v>11</v>
      </c>
      <c r="G4" s="24" t="s">
        <v>12</v>
      </c>
      <c r="H4" s="25" t="s">
        <v>13</v>
      </c>
      <c r="I4" s="25" t="s">
        <v>14</v>
      </c>
      <c r="J4" s="77" t="s">
        <v>14</v>
      </c>
      <c r="K4" s="25" t="s">
        <v>11</v>
      </c>
      <c r="L4" s="25" t="s">
        <v>15</v>
      </c>
      <c r="M4" s="25" t="s">
        <v>16</v>
      </c>
      <c r="N4" s="77" t="s">
        <v>16</v>
      </c>
      <c r="O4" s="78" t="s">
        <v>17</v>
      </c>
    </row>
    <row r="5" ht="17.1" customHeight="1" spans="1:15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79" t="s">
        <v>24</v>
      </c>
      <c r="K5" s="32" t="s">
        <v>18</v>
      </c>
      <c r="L5" s="32" t="s">
        <v>11</v>
      </c>
      <c r="M5" s="32" t="s">
        <v>23</v>
      </c>
      <c r="N5" s="79" t="s">
        <v>24</v>
      </c>
      <c r="O5" s="80"/>
    </row>
    <row r="6" ht="23.25" customHeight="1" spans="1:15">
      <c r="A6" s="33" t="s">
        <v>25</v>
      </c>
      <c r="B6" s="34"/>
      <c r="C6" s="35"/>
      <c r="D6" s="35">
        <v>2450</v>
      </c>
      <c r="E6" s="36">
        <v>61621</v>
      </c>
      <c r="F6" s="36">
        <v>12257</v>
      </c>
      <c r="G6" s="37"/>
      <c r="H6" s="36">
        <v>4646</v>
      </c>
      <c r="I6" s="81">
        <v>7611</v>
      </c>
      <c r="J6" s="82">
        <v>163.818338355575</v>
      </c>
      <c r="K6" s="36">
        <v>12257</v>
      </c>
      <c r="L6" s="36">
        <v>4646</v>
      </c>
      <c r="M6" s="81">
        <v>7611</v>
      </c>
      <c r="N6" s="82">
        <v>163.818338355575</v>
      </c>
      <c r="O6" s="83"/>
    </row>
    <row r="7" ht="23.25" customHeight="1" spans="1:15">
      <c r="A7" s="33" t="s">
        <v>26</v>
      </c>
      <c r="B7" s="34"/>
      <c r="C7" s="35"/>
      <c r="D7" s="35">
        <v>52</v>
      </c>
      <c r="E7" s="36"/>
      <c r="F7" s="36">
        <v>0</v>
      </c>
      <c r="G7" s="37"/>
      <c r="H7" s="36">
        <v>0</v>
      </c>
      <c r="I7" s="81">
        <v>0</v>
      </c>
      <c r="J7" s="82" t="s">
        <v>27</v>
      </c>
      <c r="K7" s="36">
        <v>0</v>
      </c>
      <c r="L7" s="36">
        <v>0</v>
      </c>
      <c r="M7" s="81">
        <v>0</v>
      </c>
      <c r="N7" s="82" t="s">
        <v>27</v>
      </c>
      <c r="O7" s="84"/>
    </row>
    <row r="8" ht="23.25" customHeight="1" spans="1:15">
      <c r="A8" s="33" t="s">
        <v>28</v>
      </c>
      <c r="B8" s="34"/>
      <c r="C8" s="35"/>
      <c r="D8" s="38">
        <f>637-10000</f>
        <v>-9363</v>
      </c>
      <c r="E8" s="36">
        <v>56907</v>
      </c>
      <c r="F8" s="36">
        <v>6994</v>
      </c>
      <c r="G8" s="37"/>
      <c r="H8" s="36">
        <v>8291</v>
      </c>
      <c r="I8" s="81">
        <v>-1297</v>
      </c>
      <c r="J8" s="82">
        <v>-15.6434688216138</v>
      </c>
      <c r="K8" s="36">
        <v>6994</v>
      </c>
      <c r="L8" s="36">
        <v>8291</v>
      </c>
      <c r="M8" s="81">
        <v>-1297</v>
      </c>
      <c r="N8" s="82">
        <v>-15.6434688216138</v>
      </c>
      <c r="O8" s="84"/>
    </row>
    <row r="9" ht="23.25" customHeight="1" spans="1:15">
      <c r="A9" s="33" t="s">
        <v>29</v>
      </c>
      <c r="B9" s="34"/>
      <c r="C9" s="35"/>
      <c r="D9" s="38">
        <f>52701-40000</f>
        <v>12701</v>
      </c>
      <c r="E9" s="36">
        <v>230306</v>
      </c>
      <c r="F9" s="36">
        <v>27638</v>
      </c>
      <c r="G9" s="37"/>
      <c r="H9" s="36">
        <v>13766</v>
      </c>
      <c r="I9" s="81">
        <v>13872</v>
      </c>
      <c r="J9" s="82">
        <v>100.770013075694</v>
      </c>
      <c r="K9" s="36">
        <v>27638</v>
      </c>
      <c r="L9" s="36">
        <v>13766</v>
      </c>
      <c r="M9" s="81">
        <v>13872</v>
      </c>
      <c r="N9" s="82">
        <v>100.770013075694</v>
      </c>
      <c r="O9" s="85"/>
    </row>
    <row r="10" ht="23.25" customHeight="1" spans="1:15">
      <c r="A10" s="33" t="s">
        <v>30</v>
      </c>
      <c r="B10" s="34"/>
      <c r="C10" s="35"/>
      <c r="D10" s="35"/>
      <c r="E10" s="36">
        <v>1678</v>
      </c>
      <c r="F10" s="36">
        <v>87</v>
      </c>
      <c r="G10" s="37"/>
      <c r="H10" s="36">
        <v>43</v>
      </c>
      <c r="I10" s="81">
        <v>44</v>
      </c>
      <c r="J10" s="82">
        <v>102.325581395349</v>
      </c>
      <c r="K10" s="36">
        <v>87</v>
      </c>
      <c r="L10" s="36">
        <v>43</v>
      </c>
      <c r="M10" s="81">
        <v>44</v>
      </c>
      <c r="N10" s="82">
        <v>102.325581395349</v>
      </c>
      <c r="O10" s="85"/>
    </row>
    <row r="11" ht="23.25" customHeight="1" spans="1:15">
      <c r="A11" s="33" t="s">
        <v>31</v>
      </c>
      <c r="B11" s="34"/>
      <c r="C11" s="35"/>
      <c r="D11" s="35">
        <v>481</v>
      </c>
      <c r="E11" s="36">
        <v>19936</v>
      </c>
      <c r="F11" s="36">
        <v>635</v>
      </c>
      <c r="G11" s="37"/>
      <c r="H11" s="36">
        <v>544</v>
      </c>
      <c r="I11" s="81">
        <v>91</v>
      </c>
      <c r="J11" s="82">
        <v>16.7279411764706</v>
      </c>
      <c r="K11" s="36">
        <v>635</v>
      </c>
      <c r="L11" s="36">
        <v>544</v>
      </c>
      <c r="M11" s="81">
        <v>91</v>
      </c>
      <c r="N11" s="82">
        <v>16.7279411764706</v>
      </c>
      <c r="O11" s="84"/>
    </row>
    <row r="12" ht="23.25" customHeight="1" spans="1:15">
      <c r="A12" s="33" t="s">
        <v>32</v>
      </c>
      <c r="B12" s="34"/>
      <c r="C12" s="35"/>
      <c r="D12" s="35">
        <f>42548</f>
        <v>42548</v>
      </c>
      <c r="E12" s="36">
        <v>138253</v>
      </c>
      <c r="F12" s="36">
        <v>27309</v>
      </c>
      <c r="G12" s="37"/>
      <c r="H12" s="36">
        <v>50765</v>
      </c>
      <c r="I12" s="81">
        <v>-23456</v>
      </c>
      <c r="J12" s="82">
        <v>-46.2050625430907</v>
      </c>
      <c r="K12" s="36">
        <v>27309</v>
      </c>
      <c r="L12" s="36">
        <v>50765</v>
      </c>
      <c r="M12" s="81">
        <v>-23456</v>
      </c>
      <c r="N12" s="82">
        <v>-46.2050625430907</v>
      </c>
      <c r="O12" s="84"/>
    </row>
    <row r="13" ht="23.25" customHeight="1" spans="1:15">
      <c r="A13" s="33" t="s">
        <v>33</v>
      </c>
      <c r="B13" s="34"/>
      <c r="C13" s="35"/>
      <c r="D13" s="35">
        <v>18413</v>
      </c>
      <c r="E13" s="36">
        <v>142504</v>
      </c>
      <c r="F13" s="36">
        <v>76922</v>
      </c>
      <c r="G13" s="37"/>
      <c r="H13" s="36">
        <v>75473</v>
      </c>
      <c r="I13" s="81">
        <v>1449</v>
      </c>
      <c r="J13" s="82">
        <v>1.91989188186504</v>
      </c>
      <c r="K13" s="36">
        <v>76922</v>
      </c>
      <c r="L13" s="36">
        <v>75473</v>
      </c>
      <c r="M13" s="81">
        <v>1449</v>
      </c>
      <c r="N13" s="82">
        <v>1.91989188186504</v>
      </c>
      <c r="O13" s="84"/>
    </row>
    <row r="14" ht="23.25" customHeight="1" spans="1:15">
      <c r="A14" s="33" t="s">
        <v>34</v>
      </c>
      <c r="B14" s="34"/>
      <c r="C14" s="35"/>
      <c r="D14" s="38">
        <f>164-2000</f>
        <v>-1836</v>
      </c>
      <c r="E14" s="36">
        <v>7144</v>
      </c>
      <c r="F14" s="36">
        <v>125</v>
      </c>
      <c r="G14" s="37"/>
      <c r="H14" s="36">
        <v>6</v>
      </c>
      <c r="I14" s="81">
        <v>119</v>
      </c>
      <c r="J14" s="82">
        <v>1983.33333333333</v>
      </c>
      <c r="K14" s="36">
        <v>125</v>
      </c>
      <c r="L14" s="36">
        <v>6</v>
      </c>
      <c r="M14" s="81">
        <v>119</v>
      </c>
      <c r="N14" s="82">
        <v>1983.33333333333</v>
      </c>
      <c r="O14" s="86"/>
    </row>
    <row r="15" ht="23.25" customHeight="1" spans="1:15">
      <c r="A15" s="33" t="s">
        <v>35</v>
      </c>
      <c r="B15" s="34"/>
      <c r="C15" s="35"/>
      <c r="D15" s="35">
        <v>777</v>
      </c>
      <c r="E15" s="36">
        <v>38910</v>
      </c>
      <c r="F15" s="36">
        <v>3682</v>
      </c>
      <c r="G15" s="37"/>
      <c r="H15" s="36">
        <v>1294</v>
      </c>
      <c r="I15" s="81">
        <v>2388</v>
      </c>
      <c r="J15" s="82">
        <v>184.544049459042</v>
      </c>
      <c r="K15" s="36">
        <v>3682</v>
      </c>
      <c r="L15" s="36">
        <v>1294</v>
      </c>
      <c r="M15" s="81">
        <v>2388</v>
      </c>
      <c r="N15" s="82">
        <v>184.544049459042</v>
      </c>
      <c r="O15" s="86"/>
    </row>
    <row r="16" ht="24" customHeight="1" spans="1:15">
      <c r="A16" s="33" t="s">
        <v>36</v>
      </c>
      <c r="B16" s="34"/>
      <c r="C16" s="35"/>
      <c r="D16" s="38">
        <f>68303-50000</f>
        <v>18303</v>
      </c>
      <c r="E16" s="36">
        <v>119233</v>
      </c>
      <c r="F16" s="36">
        <v>5775</v>
      </c>
      <c r="G16" s="37"/>
      <c r="H16" s="36">
        <v>4306</v>
      </c>
      <c r="I16" s="81">
        <v>1469</v>
      </c>
      <c r="J16" s="82">
        <v>34.1151881096145</v>
      </c>
      <c r="K16" s="36">
        <v>5775</v>
      </c>
      <c r="L16" s="36">
        <v>4306</v>
      </c>
      <c r="M16" s="81">
        <v>1469</v>
      </c>
      <c r="N16" s="82">
        <v>34.1151881096145</v>
      </c>
      <c r="O16" s="84"/>
    </row>
    <row r="17" ht="24" customHeight="1" spans="1:15">
      <c r="A17" s="39" t="s">
        <v>37</v>
      </c>
      <c r="B17" s="34"/>
      <c r="C17" s="40"/>
      <c r="D17" s="41">
        <v>11585</v>
      </c>
      <c r="E17" s="42">
        <v>16226</v>
      </c>
      <c r="F17" s="36">
        <v>3854</v>
      </c>
      <c r="G17" s="37"/>
      <c r="H17" s="42">
        <v>1985</v>
      </c>
      <c r="I17" s="87">
        <v>1869</v>
      </c>
      <c r="J17" s="82">
        <v>94.1561712846348</v>
      </c>
      <c r="K17" s="42">
        <v>3854</v>
      </c>
      <c r="L17" s="42">
        <v>1985</v>
      </c>
      <c r="M17" s="87">
        <v>1869</v>
      </c>
      <c r="N17" s="82">
        <v>94.1561712846348</v>
      </c>
      <c r="O17" s="88"/>
    </row>
    <row r="18" ht="23.25" customHeight="1" spans="1:15">
      <c r="A18" s="33" t="s">
        <v>38</v>
      </c>
      <c r="B18" s="34"/>
      <c r="C18" s="35"/>
      <c r="D18" s="35"/>
      <c r="E18" s="36">
        <v>508</v>
      </c>
      <c r="F18" s="36">
        <v>91</v>
      </c>
      <c r="G18" s="37"/>
      <c r="H18" s="36">
        <v>29</v>
      </c>
      <c r="I18" s="81">
        <v>62</v>
      </c>
      <c r="J18" s="82">
        <v>213.793103448276</v>
      </c>
      <c r="K18" s="36">
        <v>91</v>
      </c>
      <c r="L18" s="36">
        <v>29</v>
      </c>
      <c r="M18" s="81">
        <v>62</v>
      </c>
      <c r="N18" s="82">
        <v>213.793103448276</v>
      </c>
      <c r="O18" s="84"/>
    </row>
    <row r="19" ht="23.25" customHeight="1" spans="1:15">
      <c r="A19" s="33" t="s">
        <v>39</v>
      </c>
      <c r="B19" s="34"/>
      <c r="C19" s="35"/>
      <c r="D19" s="35"/>
      <c r="E19" s="36">
        <v>1251</v>
      </c>
      <c r="F19" s="36">
        <v>179</v>
      </c>
      <c r="G19" s="37"/>
      <c r="H19" s="36">
        <v>95</v>
      </c>
      <c r="I19" s="81">
        <v>84</v>
      </c>
      <c r="J19" s="82">
        <v>88.4210526315789</v>
      </c>
      <c r="K19" s="36">
        <v>179</v>
      </c>
      <c r="L19" s="36">
        <v>95</v>
      </c>
      <c r="M19" s="81">
        <v>84</v>
      </c>
      <c r="N19" s="82">
        <v>88.4210526315789</v>
      </c>
      <c r="O19" s="84"/>
    </row>
    <row r="20" ht="23.25" customHeight="1" spans="1:15">
      <c r="A20" s="33" t="s">
        <v>40</v>
      </c>
      <c r="B20" s="34"/>
      <c r="C20" s="35"/>
      <c r="D20" s="35"/>
      <c r="E20" s="36">
        <v>0</v>
      </c>
      <c r="F20" s="36">
        <v>0</v>
      </c>
      <c r="G20" s="37"/>
      <c r="H20" s="36">
        <v>0</v>
      </c>
      <c r="I20" s="81">
        <v>0</v>
      </c>
      <c r="J20" s="82" t="s">
        <v>27</v>
      </c>
      <c r="K20" s="36">
        <v>0</v>
      </c>
      <c r="L20" s="36">
        <v>0</v>
      </c>
      <c r="M20" s="81">
        <v>0</v>
      </c>
      <c r="N20" s="82" t="s">
        <v>27</v>
      </c>
      <c r="O20" s="84"/>
    </row>
    <row r="21" ht="23.25" customHeight="1" spans="1:15">
      <c r="A21" s="33" t="s">
        <v>41</v>
      </c>
      <c r="B21" s="34"/>
      <c r="C21" s="35"/>
      <c r="D21" s="35"/>
      <c r="E21" s="36">
        <v>4866</v>
      </c>
      <c r="F21" s="36">
        <v>577</v>
      </c>
      <c r="G21" s="37"/>
      <c r="H21" s="36">
        <v>480</v>
      </c>
      <c r="I21" s="81">
        <v>97</v>
      </c>
      <c r="J21" s="82">
        <v>20.2083333333333</v>
      </c>
      <c r="K21" s="36">
        <v>577</v>
      </c>
      <c r="L21" s="36">
        <v>480</v>
      </c>
      <c r="M21" s="81">
        <v>97</v>
      </c>
      <c r="N21" s="82">
        <v>20.2083333333333</v>
      </c>
      <c r="O21" s="84"/>
    </row>
    <row r="22" ht="23.25" customHeight="1" spans="1:15">
      <c r="A22" s="33" t="s">
        <v>42</v>
      </c>
      <c r="B22" s="34"/>
      <c r="C22" s="35"/>
      <c r="D22" s="38">
        <f>3350-7000</f>
        <v>-3650</v>
      </c>
      <c r="E22" s="36">
        <v>18068</v>
      </c>
      <c r="F22" s="36">
        <v>1445</v>
      </c>
      <c r="G22" s="37"/>
      <c r="H22" s="36">
        <v>593</v>
      </c>
      <c r="I22" s="81">
        <v>852</v>
      </c>
      <c r="J22" s="82">
        <v>143.676222596965</v>
      </c>
      <c r="K22" s="36">
        <v>1445</v>
      </c>
      <c r="L22" s="36">
        <v>593</v>
      </c>
      <c r="M22" s="81">
        <v>852</v>
      </c>
      <c r="N22" s="82">
        <v>143.676222596965</v>
      </c>
      <c r="O22" s="86"/>
    </row>
    <row r="23" ht="23.25" customHeight="1" spans="1:15">
      <c r="A23" s="33" t="s">
        <v>43</v>
      </c>
      <c r="B23" s="34"/>
      <c r="C23" s="35"/>
      <c r="D23" s="35"/>
      <c r="E23" s="36">
        <v>3190</v>
      </c>
      <c r="F23" s="36">
        <v>0</v>
      </c>
      <c r="G23" s="37"/>
      <c r="H23" s="36">
        <v>0</v>
      </c>
      <c r="I23" s="81">
        <v>0</v>
      </c>
      <c r="J23" s="82" t="s">
        <v>27</v>
      </c>
      <c r="K23" s="36">
        <v>0</v>
      </c>
      <c r="L23" s="36">
        <v>0</v>
      </c>
      <c r="M23" s="81">
        <v>0</v>
      </c>
      <c r="N23" s="82" t="s">
        <v>27</v>
      </c>
      <c r="O23" s="84"/>
    </row>
    <row r="24" ht="23.25" customHeight="1" spans="1:15">
      <c r="A24" s="33" t="s">
        <v>44</v>
      </c>
      <c r="B24" s="34"/>
      <c r="C24" s="35"/>
      <c r="D24" s="35">
        <v>115</v>
      </c>
      <c r="E24" s="36">
        <v>3253</v>
      </c>
      <c r="F24" s="36">
        <v>587</v>
      </c>
      <c r="G24" s="37"/>
      <c r="H24" s="36">
        <v>171</v>
      </c>
      <c r="I24" s="81">
        <v>416</v>
      </c>
      <c r="J24" s="82">
        <v>243.27485380117</v>
      </c>
      <c r="K24" s="36">
        <v>587</v>
      </c>
      <c r="L24" s="36">
        <v>171</v>
      </c>
      <c r="M24" s="81">
        <v>416</v>
      </c>
      <c r="N24" s="82">
        <v>243.27485380117</v>
      </c>
      <c r="O24" s="84"/>
    </row>
    <row r="25" ht="23.25" customHeight="1" spans="1:15">
      <c r="A25" s="33" t="s">
        <v>45</v>
      </c>
      <c r="B25" s="34"/>
      <c r="C25" s="43"/>
      <c r="D25" s="44">
        <v>-1100</v>
      </c>
      <c r="E25" s="36">
        <v>2400</v>
      </c>
      <c r="F25" s="36">
        <v>0</v>
      </c>
      <c r="G25" s="37"/>
      <c r="H25" s="36">
        <v>0</v>
      </c>
      <c r="I25" s="81">
        <v>0</v>
      </c>
      <c r="J25" s="82" t="s">
        <v>27</v>
      </c>
      <c r="K25" s="36">
        <v>0</v>
      </c>
      <c r="L25" s="36">
        <v>0</v>
      </c>
      <c r="M25" s="81">
        <v>0</v>
      </c>
      <c r="N25" s="82" t="s">
        <v>27</v>
      </c>
      <c r="O25" s="84"/>
    </row>
    <row r="26" ht="23.25" customHeight="1" spans="1:15">
      <c r="A26" s="33" t="s">
        <v>46</v>
      </c>
      <c r="B26" s="34"/>
      <c r="C26" s="43"/>
      <c r="D26" s="44">
        <v>-84</v>
      </c>
      <c r="E26" s="36">
        <v>100</v>
      </c>
      <c r="F26" s="36">
        <v>0</v>
      </c>
      <c r="G26" s="37"/>
      <c r="H26" s="36">
        <v>0</v>
      </c>
      <c r="I26" s="81">
        <v>0</v>
      </c>
      <c r="J26" s="82" t="s">
        <v>27</v>
      </c>
      <c r="K26" s="36">
        <v>0</v>
      </c>
      <c r="L26" s="36">
        <v>0</v>
      </c>
      <c r="M26" s="81">
        <v>0</v>
      </c>
      <c r="N26" s="82" t="s">
        <v>27</v>
      </c>
      <c r="O26" s="84"/>
    </row>
    <row r="27" ht="23.25" customHeight="1" spans="1:15">
      <c r="A27" s="33" t="s">
        <v>47</v>
      </c>
      <c r="B27" s="34"/>
      <c r="C27" s="43"/>
      <c r="D27" s="43"/>
      <c r="E27" s="36">
        <v>0</v>
      </c>
      <c r="F27" s="36"/>
      <c r="G27" s="37"/>
      <c r="H27" s="36">
        <v>0</v>
      </c>
      <c r="I27" s="81">
        <v>0</v>
      </c>
      <c r="J27" s="82" t="s">
        <v>27</v>
      </c>
      <c r="K27" s="36"/>
      <c r="L27" s="36">
        <v>0</v>
      </c>
      <c r="M27" s="81">
        <v>0</v>
      </c>
      <c r="N27" s="82" t="s">
        <v>27</v>
      </c>
      <c r="O27" s="84"/>
    </row>
    <row r="28" s="1" customFormat="1" ht="23.25" customHeight="1" spans="1:15">
      <c r="A28" s="33" t="s">
        <v>48</v>
      </c>
      <c r="B28" s="34"/>
      <c r="C28" s="43"/>
      <c r="D28" s="43"/>
      <c r="E28" s="36">
        <v>47350</v>
      </c>
      <c r="F28" s="36">
        <v>34</v>
      </c>
      <c r="G28" s="37"/>
      <c r="H28" s="36">
        <v>16</v>
      </c>
      <c r="I28" s="81">
        <v>18</v>
      </c>
      <c r="J28" s="82">
        <v>112.5</v>
      </c>
      <c r="K28" s="36">
        <v>34</v>
      </c>
      <c r="L28" s="36">
        <v>16</v>
      </c>
      <c r="M28" s="81">
        <v>18</v>
      </c>
      <c r="N28" s="82">
        <v>112.5</v>
      </c>
      <c r="O28" s="84"/>
    </row>
    <row r="29" s="1" customFormat="1" ht="23.25" customHeight="1" spans="1:15">
      <c r="A29" s="45" t="s">
        <v>49</v>
      </c>
      <c r="B29" s="46">
        <f t="shared" ref="B29:F29" si="0">SUM(B6:B28)</f>
        <v>0</v>
      </c>
      <c r="C29" s="47">
        <f t="shared" si="0"/>
        <v>0</v>
      </c>
      <c r="D29" s="47">
        <f t="shared" si="0"/>
        <v>91392</v>
      </c>
      <c r="E29" s="48">
        <f t="shared" si="0"/>
        <v>913704</v>
      </c>
      <c r="F29" s="47">
        <v>168191</v>
      </c>
      <c r="G29" s="49" t="e">
        <v>#DIV/0!</v>
      </c>
      <c r="H29" s="48">
        <v>162503</v>
      </c>
      <c r="I29" s="47">
        <v>5688</v>
      </c>
      <c r="J29" s="89">
        <v>3.50024307243559</v>
      </c>
      <c r="K29" s="47">
        <v>168191</v>
      </c>
      <c r="L29" s="47">
        <v>162503</v>
      </c>
      <c r="M29" s="47">
        <v>5688</v>
      </c>
      <c r="N29" s="89">
        <v>3.50024307243559</v>
      </c>
      <c r="O29" s="90"/>
    </row>
    <row r="30" ht="23.25" customHeight="1" spans="1:15">
      <c r="A30" s="50" t="s">
        <v>50</v>
      </c>
      <c r="B30" s="46"/>
      <c r="C30" s="43"/>
      <c r="D30" s="43">
        <v>121800</v>
      </c>
      <c r="E30" s="36">
        <v>192576</v>
      </c>
      <c r="F30" s="47">
        <v>34823</v>
      </c>
      <c r="G30" s="49"/>
      <c r="H30" s="47">
        <v>5223</v>
      </c>
      <c r="I30" s="47">
        <v>29600</v>
      </c>
      <c r="J30" s="89">
        <v>566.724104920544</v>
      </c>
      <c r="K30" s="47">
        <v>34823</v>
      </c>
      <c r="L30" s="47">
        <v>5223</v>
      </c>
      <c r="M30" s="47">
        <v>29600</v>
      </c>
      <c r="N30" s="89">
        <v>566.724104920544</v>
      </c>
      <c r="O30" s="91"/>
    </row>
    <row r="31" ht="23.25" customHeight="1" spans="1:15">
      <c r="A31" s="51" t="s">
        <v>51</v>
      </c>
      <c r="B31" s="46"/>
      <c r="C31" s="52"/>
      <c r="D31" s="52"/>
      <c r="E31" s="53">
        <v>963</v>
      </c>
      <c r="F31" s="54">
        <v>414</v>
      </c>
      <c r="G31" s="49"/>
      <c r="H31" s="54">
        <v>0</v>
      </c>
      <c r="I31" s="47">
        <v>414</v>
      </c>
      <c r="J31" s="89" t="s">
        <v>27</v>
      </c>
      <c r="K31" s="54">
        <v>414</v>
      </c>
      <c r="L31" s="54">
        <v>0</v>
      </c>
      <c r="M31" s="47">
        <v>414</v>
      </c>
      <c r="N31" s="89" t="s">
        <v>27</v>
      </c>
      <c r="O31" s="92"/>
    </row>
    <row r="32" ht="23.25" customHeight="1" spans="1:15">
      <c r="A32" s="51" t="s">
        <v>52</v>
      </c>
      <c r="B32" s="46"/>
      <c r="C32" s="52"/>
      <c r="D32" s="52"/>
      <c r="E32" s="53"/>
      <c r="F32" s="54">
        <v>0</v>
      </c>
      <c r="G32" s="49"/>
      <c r="H32" s="54">
        <v>0</v>
      </c>
      <c r="I32" s="47">
        <v>0</v>
      </c>
      <c r="J32" s="89" t="s">
        <v>27</v>
      </c>
      <c r="K32" s="54">
        <v>0</v>
      </c>
      <c r="L32" s="54">
        <v>0</v>
      </c>
      <c r="M32" s="47">
        <v>0</v>
      </c>
      <c r="N32" s="89" t="s">
        <v>27</v>
      </c>
      <c r="O32" s="92"/>
    </row>
    <row r="33" ht="23.25" customHeight="1" spans="1:15">
      <c r="A33" s="55" t="s">
        <v>53</v>
      </c>
      <c r="B33" s="56">
        <f>B29+B30+B31+B32</f>
        <v>0</v>
      </c>
      <c r="C33" s="57">
        <f>C29+C30+C31</f>
        <v>0</v>
      </c>
      <c r="D33" s="57">
        <f>D29+D30+D31</f>
        <v>213192</v>
      </c>
      <c r="E33" s="57">
        <f>E29+E30+E31</f>
        <v>1107243</v>
      </c>
      <c r="F33" s="57">
        <v>203428</v>
      </c>
      <c r="G33" s="49" t="e">
        <v>#DIV/0!</v>
      </c>
      <c r="H33" s="58">
        <v>167726</v>
      </c>
      <c r="I33" s="58">
        <v>35702</v>
      </c>
      <c r="J33" s="93">
        <v>21.2859067765284</v>
      </c>
      <c r="K33" s="58">
        <v>203428</v>
      </c>
      <c r="L33" s="58">
        <v>167726</v>
      </c>
      <c r="M33" s="58">
        <v>35702</v>
      </c>
      <c r="N33" s="93">
        <v>21.2859067765284</v>
      </c>
      <c r="O33" s="94"/>
    </row>
    <row r="34" spans="1:8">
      <c r="A34" s="59"/>
      <c r="B34" s="59"/>
      <c r="C34" s="59"/>
      <c r="D34" s="59"/>
      <c r="E34" s="59"/>
      <c r="F34" s="59"/>
      <c r="G34" s="59"/>
      <c r="H34" s="59"/>
    </row>
    <row r="35" s="2" customFormat="1" spans="1:14">
      <c r="A35" s="60"/>
      <c r="E35" s="61"/>
      <c r="F35" s="61"/>
      <c r="J35" s="95"/>
      <c r="K35" s="96"/>
      <c r="L35" s="96"/>
      <c r="M35" s="97"/>
      <c r="N35" s="95"/>
    </row>
    <row r="39" ht="13.05" customHeight="1" spans="1:14">
      <c r="A39" s="62"/>
      <c r="B39" s="63"/>
      <c r="C39" s="62"/>
      <c r="D39" s="62"/>
      <c r="E39" s="64"/>
      <c r="G39" s="64"/>
      <c r="H39" s="65"/>
      <c r="I39" s="65"/>
      <c r="J39" s="98"/>
      <c r="K39" s="65"/>
      <c r="L39" s="65"/>
      <c r="M39" s="65"/>
      <c r="N39" s="98"/>
    </row>
    <row r="40" spans="1:14">
      <c r="A40" s="66"/>
      <c r="B40" s="67"/>
      <c r="N40" s="99"/>
    </row>
    <row r="41" spans="3:14">
      <c r="C41" s="68"/>
      <c r="D41" s="68"/>
      <c r="E41" s="69"/>
      <c r="F41" s="69"/>
      <c r="G41" s="69"/>
      <c r="H41" s="70"/>
      <c r="I41" s="70"/>
      <c r="J41" s="100"/>
      <c r="K41" s="70"/>
      <c r="L41" s="70"/>
      <c r="M41" s="70"/>
      <c r="N41" s="100"/>
    </row>
    <row r="42" spans="1:14">
      <c r="A42" s="68"/>
      <c r="B42" s="71"/>
      <c r="C42" s="68"/>
      <c r="D42" s="68"/>
      <c r="E42" s="69"/>
      <c r="F42" s="69"/>
      <c r="G42" s="69"/>
      <c r="H42" s="70"/>
      <c r="I42" s="70"/>
      <c r="J42" s="100"/>
      <c r="K42" s="70"/>
      <c r="L42" s="70"/>
      <c r="M42" s="70"/>
      <c r="N42" s="100"/>
    </row>
    <row r="43" spans="3:14">
      <c r="C43" s="68"/>
      <c r="D43" s="68"/>
      <c r="E43" s="69"/>
      <c r="F43" s="69"/>
      <c r="G43" s="69"/>
      <c r="H43" s="70"/>
      <c r="I43" s="70"/>
      <c r="J43" s="100"/>
      <c r="K43" s="70"/>
      <c r="L43" s="70"/>
      <c r="M43" s="70"/>
      <c r="N43" s="100"/>
    </row>
    <row r="76" spans="2:14">
      <c r="B76" s="3"/>
      <c r="F76" s="3"/>
      <c r="G76" s="3"/>
      <c r="H76" s="3"/>
      <c r="I76" s="3"/>
      <c r="M76" s="3"/>
      <c r="N76" s="99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2025-02-06T01:32:50Z</dcterms:created>
  <dcterms:modified xsi:type="dcterms:W3CDTF">2025-02-06T01:35:25Z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104F48ADC17D466AA70F8E731C5497E0_11</vt:lpwstr>
  </property>
  <property fmtid="{D5CDD505-2E9C-101B-9397-08002B2CF9AE}" pid="3" name="KSOProductBuildVer">
    <vt:lpwstr>2052-12.1.0.17857</vt:lpwstr>
  </property>
</Properties>
</file>